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giaire\Desktop\"/>
    </mc:Choice>
  </mc:AlternateContent>
  <bookViews>
    <workbookView xWindow="0" yWindow="0" windowWidth="21600" windowHeight="9735"/>
  </bookViews>
  <sheets>
    <sheet name="Programme Phyto Vignes" sheetId="1" r:id="rId1"/>
  </sheets>
  <calcPr calcId="152511"/>
</workbook>
</file>

<file path=xl/calcChain.xml><?xml version="1.0" encoding="utf-8"?>
<calcChain xmlns="http://schemas.openxmlformats.org/spreadsheetml/2006/main">
  <c r="G99" i="1" l="1"/>
  <c r="H93" i="1" l="1"/>
  <c r="H96" i="1" s="1"/>
  <c r="I93" i="1"/>
  <c r="I96" i="1" s="1"/>
  <c r="J93" i="1"/>
  <c r="J96" i="1" s="1"/>
  <c r="G93" i="1"/>
  <c r="G96" i="1" s="1"/>
  <c r="H81" i="1"/>
  <c r="H95" i="1" s="1"/>
  <c r="I81" i="1"/>
  <c r="I95" i="1" s="1"/>
  <c r="J81" i="1"/>
  <c r="J95" i="1" s="1"/>
  <c r="G81" i="1"/>
  <c r="G95" i="1" s="1"/>
  <c r="H46" i="1"/>
  <c r="H94" i="1" s="1"/>
  <c r="I46" i="1"/>
  <c r="I94" i="1" s="1"/>
  <c r="J46" i="1"/>
  <c r="J94" i="1" s="1"/>
  <c r="G46" i="1"/>
  <c r="G94" i="1" s="1"/>
  <c r="G97" i="1" l="1"/>
  <c r="L106" i="1"/>
  <c r="G108" i="1" l="1"/>
  <c r="G106" i="1"/>
  <c r="H97" i="1"/>
  <c r="H99" i="1" s="1"/>
  <c r="I97" i="1"/>
  <c r="I99" i="1" s="1"/>
  <c r="J97" i="1"/>
  <c r="J99" i="1" s="1"/>
  <c r="K99" i="1" l="1"/>
  <c r="L105" i="1" l="1"/>
  <c r="G104" i="1"/>
  <c r="G105" i="1" l="1"/>
  <c r="L107" i="1" l="1"/>
  <c r="L109" i="1" s="1"/>
  <c r="F107" i="1" l="1"/>
  <c r="F109" i="1" s="1"/>
  <c r="G107" i="1"/>
  <c r="G109" i="1" s="1"/>
</calcChain>
</file>

<file path=xl/sharedStrings.xml><?xml version="1.0" encoding="utf-8"?>
<sst xmlns="http://schemas.openxmlformats.org/spreadsheetml/2006/main" count="274" uniqueCount="147">
  <si>
    <t>STADE</t>
  </si>
  <si>
    <t>Date réa</t>
  </si>
  <si>
    <t>PRODUIT</t>
  </si>
  <si>
    <t>Dose/ha</t>
  </si>
  <si>
    <t>Vol /ha</t>
  </si>
  <si>
    <t>Microthiol</t>
  </si>
  <si>
    <t>CUMULS</t>
  </si>
  <si>
    <t>année</t>
  </si>
  <si>
    <t>B. Bordelaise</t>
  </si>
  <si>
    <t>kg Cu métal</t>
  </si>
  <si>
    <t>CUMUL</t>
  </si>
  <si>
    <t>B.Bord.</t>
  </si>
  <si>
    <t>Vitéos</t>
  </si>
  <si>
    <t>étallées</t>
  </si>
  <si>
    <t>RAK 2 NEW S</t>
  </si>
  <si>
    <t>500 u</t>
  </si>
  <si>
    <t>Cuivrol</t>
  </si>
  <si>
    <t>KOCIDE 35</t>
  </si>
  <si>
    <t>Kocide 35</t>
  </si>
  <si>
    <t>TRAITEMENTS REALISES</t>
  </si>
  <si>
    <t>2 albuz</t>
  </si>
  <si>
    <t>1 rg/2</t>
  </si>
  <si>
    <t>Qui ?</t>
  </si>
  <si>
    <t>150l/ha</t>
  </si>
  <si>
    <t>S21.100l/ha</t>
  </si>
  <si>
    <t>SCEA DOMAINE DES CLAIRMONTS</t>
  </si>
  <si>
    <t>kgs</t>
  </si>
  <si>
    <t>OIDIUM</t>
  </si>
  <si>
    <t>MOUILLANT</t>
  </si>
  <si>
    <t>BIOCONTROLE</t>
  </si>
  <si>
    <t>MILDIOU</t>
  </si>
  <si>
    <t>VERS DE GRAPPE</t>
  </si>
  <si>
    <t>dose</t>
  </si>
  <si>
    <t>homolog</t>
  </si>
  <si>
    <t>Calcul IFT</t>
  </si>
  <si>
    <t>NON SOUMIS</t>
  </si>
  <si>
    <t>MICROTHIOL</t>
  </si>
  <si>
    <t>CODE COULEUR</t>
  </si>
  <si>
    <t>Cuivrol +</t>
  </si>
  <si>
    <t>feuilles</t>
  </si>
  <si>
    <t>Hardi</t>
  </si>
  <si>
    <t>Localisation</t>
  </si>
  <si>
    <t>suite</t>
  </si>
  <si>
    <t>KENDAL</t>
  </si>
  <si>
    <t>100l/ha</t>
  </si>
  <si>
    <t>Apports</t>
  </si>
  <si>
    <t>% Cu</t>
  </si>
  <si>
    <t>métal</t>
  </si>
  <si>
    <t>Cumul</t>
  </si>
  <si>
    <t>FIELDOR</t>
  </si>
  <si>
    <t xml:space="preserve">7 à 8 </t>
  </si>
  <si>
    <t>Boutons</t>
  </si>
  <si>
    <t>floraux</t>
  </si>
  <si>
    <t>agglomérés</t>
  </si>
  <si>
    <t>B.Bordelaise</t>
  </si>
  <si>
    <t>N8 Sidler</t>
  </si>
  <si>
    <t>BREXIL NU</t>
  </si>
  <si>
    <t>TRAIT 1</t>
  </si>
  <si>
    <t>TRAIT 7</t>
  </si>
  <si>
    <t>TRAIT 8</t>
  </si>
  <si>
    <t>TRAIT 2</t>
  </si>
  <si>
    <t>TRAIT 3</t>
  </si>
  <si>
    <t>TRAIT 4</t>
  </si>
  <si>
    <t>TRAIT 5</t>
  </si>
  <si>
    <t>TRAIT 9</t>
  </si>
  <si>
    <t>TRAIT 10</t>
  </si>
  <si>
    <t>TRAIT 11</t>
  </si>
  <si>
    <t>page 2/4</t>
  </si>
  <si>
    <t>page3/4</t>
  </si>
  <si>
    <t>page 4/4</t>
  </si>
  <si>
    <t>Nombre d'applications par produits cupriques</t>
  </si>
  <si>
    <t>Dose</t>
  </si>
  <si>
    <t>Nbre</t>
  </si>
  <si>
    <t>pass.</t>
  </si>
  <si>
    <t>Maxi</t>
  </si>
  <si>
    <t>autorisé</t>
  </si>
  <si>
    <t>Apport</t>
  </si>
  <si>
    <t>Maxi/appli</t>
  </si>
  <si>
    <t>CUMULS Cu</t>
  </si>
  <si>
    <t>Nb</t>
  </si>
  <si>
    <t>passages</t>
  </si>
  <si>
    <t>équivalent</t>
  </si>
  <si>
    <t>2 à 3 feuilles</t>
  </si>
  <si>
    <t>S21 Face/F</t>
  </si>
  <si>
    <t>110L/ha</t>
  </si>
  <si>
    <t>THIOVIT</t>
  </si>
  <si>
    <t>NEWCoP</t>
  </si>
  <si>
    <t>S21 VD</t>
  </si>
  <si>
    <t xml:space="preserve"> 150Lha</t>
  </si>
  <si>
    <t xml:space="preserve">125 à 150 </t>
  </si>
  <si>
    <t>150 l/ha</t>
  </si>
  <si>
    <t>Cumul page 2</t>
  </si>
  <si>
    <t>Cha.Flo</t>
  </si>
  <si>
    <t>Champ Flo</t>
  </si>
  <si>
    <t>ChaFlo</t>
  </si>
  <si>
    <t>Cumul page 1 dose/Ha</t>
  </si>
  <si>
    <t>Cumul pages 1 à 3</t>
  </si>
  <si>
    <t>Cumul page 3</t>
  </si>
  <si>
    <t>Concentration en Cu</t>
  </si>
  <si>
    <t>Cumul/Ha Produit cuprique Intermédiaire</t>
  </si>
  <si>
    <t>page 1</t>
  </si>
  <si>
    <t>page 2</t>
  </si>
  <si>
    <t>page 3</t>
  </si>
  <si>
    <t>CUMUL en Cu métal</t>
  </si>
  <si>
    <t>NEW Cop</t>
  </si>
  <si>
    <t>Kocide</t>
  </si>
  <si>
    <t>THIOVIT ou</t>
  </si>
  <si>
    <t>Alliance VI</t>
  </si>
  <si>
    <t>Tradebore Mo</t>
  </si>
  <si>
    <t>Chute des</t>
  </si>
  <si>
    <t>Capuchons</t>
  </si>
  <si>
    <t>KOCID 35</t>
  </si>
  <si>
    <t>Page 1</t>
  </si>
  <si>
    <t>Grain de</t>
  </si>
  <si>
    <t>plomb</t>
  </si>
  <si>
    <t>Pois</t>
  </si>
  <si>
    <t>Début</t>
  </si>
  <si>
    <t>fermeture</t>
  </si>
  <si>
    <t>de la grape</t>
  </si>
  <si>
    <t>Véraison</t>
  </si>
  <si>
    <t>Rattrapage</t>
  </si>
  <si>
    <t>si besoin</t>
  </si>
  <si>
    <t>AA</t>
  </si>
  <si>
    <t>AA -K</t>
  </si>
  <si>
    <t>K</t>
  </si>
  <si>
    <t>Barbara SCHMID</t>
  </si>
  <si>
    <t>Village, Max 93 à 108, 2013</t>
  </si>
  <si>
    <t xml:space="preserve">Village, Max, </t>
  </si>
  <si>
    <t xml:space="preserve">Village, </t>
  </si>
  <si>
    <t>Max, 2013</t>
  </si>
  <si>
    <t>125 l/ha</t>
  </si>
  <si>
    <t>Max, Village</t>
  </si>
  <si>
    <t>TRAIT6</t>
  </si>
  <si>
    <t>TRAIT 12</t>
  </si>
  <si>
    <t>Village</t>
  </si>
  <si>
    <t>séparés</t>
  </si>
  <si>
    <t>Boutons Flo</t>
  </si>
  <si>
    <t>Max</t>
  </si>
  <si>
    <t>OBSTACLE</t>
  </si>
  <si>
    <t>début</t>
  </si>
  <si>
    <t>Fermeture</t>
  </si>
  <si>
    <t>70mm et grèle Village le 30/06  33mm et grêle le 30/06 Max et 2013</t>
  </si>
  <si>
    <t>VITISAN</t>
  </si>
  <si>
    <t>2013, Max</t>
  </si>
  <si>
    <t>Village, Max</t>
  </si>
  <si>
    <t>LIMOCIDE</t>
  </si>
  <si>
    <t>Village, Max,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</si>
</sst>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C]d\-mmm;@"/>
    <numFmt numFmtId="165" formatCode="0.000"/>
    <numFmt numFmtId="166" formatCode="0.0%"/>
    <numFmt numFmtId="167" formatCode="0.0"/>
  </numFmts>
  <fonts count="40" x14ac:knownFonts="1">
    <font>
      <sz val="10"/>
      <name val="MS Sans Serif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color indexed="17"/>
      <name val="Arial"/>
      <family val="2"/>
    </font>
    <font>
      <b/>
      <sz val="12"/>
      <color indexed="17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indexed="17"/>
      <name val="Arial"/>
      <family val="2"/>
    </font>
    <font>
      <sz val="10"/>
      <color rgb="FFFF0000"/>
      <name val="Arial"/>
      <family val="2"/>
    </font>
    <font>
      <sz val="10"/>
      <color theme="8" tint="-0.249977111117893"/>
      <name val="Arial"/>
      <family val="2"/>
    </font>
    <font>
      <b/>
      <sz val="12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11"/>
      <color indexed="17"/>
      <name val="Arial"/>
      <family val="2"/>
    </font>
    <font>
      <sz val="11"/>
      <name val="Arial"/>
      <family val="2"/>
    </font>
    <font>
      <b/>
      <sz val="10"/>
      <color indexed="17"/>
      <name val="Arial"/>
      <family val="2"/>
    </font>
    <font>
      <b/>
      <sz val="10"/>
      <color theme="8" tint="-0.499984740745262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1"/>
      <color rgb="FF0020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2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Continuous"/>
    </xf>
    <xf numFmtId="0" fontId="4" fillId="0" borderId="13" xfId="0" applyFont="1" applyBorder="1" applyAlignment="1">
      <alignment horizontal="center"/>
    </xf>
    <xf numFmtId="0" fontId="7" fillId="0" borderId="19" xfId="0" applyFont="1" applyBorder="1" applyAlignment="1">
      <alignment horizontal="centerContinuous"/>
    </xf>
    <xf numFmtId="0" fontId="8" fillId="0" borderId="6" xfId="0" applyFont="1" applyBorder="1" applyAlignment="1">
      <alignment horizontal="center"/>
    </xf>
    <xf numFmtId="0" fontId="1" fillId="0" borderId="2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9" fillId="0" borderId="0" xfId="0" applyFont="1"/>
    <xf numFmtId="0" fontId="16" fillId="0" borderId="6" xfId="0" applyFont="1" applyBorder="1"/>
    <xf numFmtId="0" fontId="15" fillId="0" borderId="6" xfId="0" applyFont="1" applyBorder="1"/>
    <xf numFmtId="0" fontId="18" fillId="0" borderId="13" xfId="0" applyFont="1" applyBorder="1" applyAlignment="1">
      <alignment horizontal="centerContinuous"/>
    </xf>
    <xf numFmtId="0" fontId="16" fillId="0" borderId="24" xfId="0" applyFont="1" applyBorder="1"/>
    <xf numFmtId="0" fontId="1" fillId="0" borderId="2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1" fillId="0" borderId="0" xfId="0" applyFont="1"/>
    <xf numFmtId="0" fontId="10" fillId="0" borderId="29" xfId="0" applyFont="1" applyBorder="1"/>
    <xf numFmtId="2" fontId="1" fillId="0" borderId="22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14" fillId="0" borderId="21" xfId="0" applyFont="1" applyBorder="1" applyAlignment="1">
      <alignment horizontal="center"/>
    </xf>
    <xf numFmtId="0" fontId="1" fillId="2" borderId="18" xfId="0" applyFont="1" applyFill="1" applyBorder="1"/>
    <xf numFmtId="0" fontId="10" fillId="0" borderId="5" xfId="0" applyFont="1" applyBorder="1"/>
    <xf numFmtId="0" fontId="10" fillId="0" borderId="14" xfId="0" applyFont="1" applyBorder="1"/>
    <xf numFmtId="0" fontId="10" fillId="0" borderId="27" xfId="0" applyFont="1" applyBorder="1"/>
    <xf numFmtId="0" fontId="1" fillId="0" borderId="34" xfId="0" applyFont="1" applyBorder="1"/>
    <xf numFmtId="0" fontId="10" fillId="0" borderId="0" xfId="0" applyFont="1"/>
    <xf numFmtId="0" fontId="1" fillId="4" borderId="1" xfId="0" applyFont="1" applyFill="1" applyBorder="1"/>
    <xf numFmtId="0" fontId="1" fillId="4" borderId="26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1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0" xfId="0" applyFont="1" applyBorder="1"/>
    <xf numFmtId="0" fontId="14" fillId="0" borderId="22" xfId="0" applyFont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3" borderId="21" xfId="0" applyFont="1" applyFill="1" applyBorder="1"/>
    <xf numFmtId="0" fontId="1" fillId="4" borderId="41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42" xfId="0" applyFont="1" applyFill="1" applyBorder="1"/>
    <xf numFmtId="0" fontId="1" fillId="4" borderId="43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0" fontId="1" fillId="4" borderId="49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left"/>
    </xf>
    <xf numFmtId="0" fontId="1" fillId="4" borderId="44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/>
    </xf>
    <xf numFmtId="164" fontId="19" fillId="0" borderId="2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164" fontId="19" fillId="0" borderId="18" xfId="0" applyNumberFormat="1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" fillId="4" borderId="57" xfId="0" applyFont="1" applyFill="1" applyBorder="1" applyAlignment="1">
      <alignment horizontal="center"/>
    </xf>
    <xf numFmtId="0" fontId="12" fillId="0" borderId="56" xfId="0" applyFont="1" applyBorder="1"/>
    <xf numFmtId="0" fontId="8" fillId="0" borderId="8" xfId="0" applyFont="1" applyBorder="1" applyAlignment="1">
      <alignment horizontal="center"/>
    </xf>
    <xf numFmtId="0" fontId="16" fillId="0" borderId="8" xfId="0" applyFont="1" applyBorder="1"/>
    <xf numFmtId="0" fontId="16" fillId="0" borderId="30" xfId="0" applyFont="1" applyBorder="1"/>
    <xf numFmtId="0" fontId="15" fillId="0" borderId="8" xfId="0" applyFont="1" applyBorder="1"/>
    <xf numFmtId="0" fontId="8" fillId="0" borderId="29" xfId="0" applyFont="1" applyBorder="1"/>
    <xf numFmtId="0" fontId="11" fillId="7" borderId="0" xfId="0" applyFont="1" applyFill="1"/>
    <xf numFmtId="0" fontId="11" fillId="5" borderId="0" xfId="0" applyFont="1" applyFill="1"/>
    <xf numFmtId="0" fontId="11" fillId="8" borderId="0" xfId="0" applyFont="1" applyFill="1"/>
    <xf numFmtId="0" fontId="1" fillId="4" borderId="0" xfId="0" applyFont="1" applyFill="1"/>
    <xf numFmtId="0" fontId="1" fillId="6" borderId="6" xfId="0" applyFont="1" applyFill="1" applyBorder="1"/>
    <xf numFmtId="0" fontId="11" fillId="9" borderId="0" xfId="0" applyFont="1" applyFill="1"/>
    <xf numFmtId="0" fontId="1" fillId="9" borderId="6" xfId="0" applyFont="1" applyFill="1" applyBorder="1"/>
    <xf numFmtId="0" fontId="11" fillId="9" borderId="6" xfId="0" applyFont="1" applyFill="1" applyBorder="1"/>
    <xf numFmtId="0" fontId="11" fillId="7" borderId="1" xfId="0" applyFont="1" applyFill="1" applyBorder="1"/>
    <xf numFmtId="2" fontId="1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/>
    </xf>
    <xf numFmtId="0" fontId="14" fillId="7" borderId="28" xfId="0" applyFont="1" applyFill="1" applyBorder="1"/>
    <xf numFmtId="0" fontId="11" fillId="7" borderId="10" xfId="0" applyFont="1" applyFill="1" applyBorder="1"/>
    <xf numFmtId="2" fontId="1" fillId="7" borderId="10" xfId="0" applyNumberFormat="1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4" xfId="0" applyFont="1" applyBorder="1"/>
    <xf numFmtId="0" fontId="25" fillId="0" borderId="0" xfId="0" applyFont="1" applyAlignment="1">
      <alignment horizontal="center"/>
    </xf>
    <xf numFmtId="0" fontId="1" fillId="0" borderId="13" xfId="0" applyFont="1" applyBorder="1"/>
    <xf numFmtId="0" fontId="1" fillId="0" borderId="51" xfId="0" applyFont="1" applyBorder="1" applyAlignment="1">
      <alignment horizontal="center"/>
    </xf>
    <xf numFmtId="2" fontId="11" fillId="0" borderId="52" xfId="0" applyNumberFormat="1" applyFont="1" applyBorder="1" applyAlignment="1">
      <alignment horizontal="center"/>
    </xf>
    <xf numFmtId="2" fontId="11" fillId="0" borderId="59" xfId="0" applyNumberFormat="1" applyFont="1" applyBorder="1" applyAlignment="1">
      <alignment horizontal="center"/>
    </xf>
    <xf numFmtId="2" fontId="25" fillId="0" borderId="19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" fillId="0" borderId="35" xfId="0" applyFont="1" applyBorder="1"/>
    <xf numFmtId="0" fontId="8" fillId="0" borderId="24" xfId="0" applyFont="1" applyBorder="1"/>
    <xf numFmtId="9" fontId="15" fillId="0" borderId="60" xfId="0" applyNumberFormat="1" applyFont="1" applyBorder="1" applyAlignment="1">
      <alignment horizontal="center"/>
    </xf>
    <xf numFmtId="9" fontId="15" fillId="0" borderId="33" xfId="0" applyNumberFormat="1" applyFont="1" applyBorder="1" applyAlignment="1">
      <alignment horizontal="center"/>
    </xf>
    <xf numFmtId="0" fontId="1" fillId="6" borderId="9" xfId="0" applyFont="1" applyFill="1" applyBorder="1"/>
    <xf numFmtId="0" fontId="26" fillId="4" borderId="35" xfId="0" applyFont="1" applyFill="1" applyBorder="1"/>
    <xf numFmtId="2" fontId="1" fillId="0" borderId="1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16" fontId="19" fillId="0" borderId="0" xfId="0" applyNumberFormat="1" applyFont="1" applyAlignment="1">
      <alignment horizontal="center"/>
    </xf>
    <xf numFmtId="0" fontId="10" fillId="0" borderId="34" xfId="0" applyFont="1" applyBorder="1"/>
    <xf numFmtId="0" fontId="1" fillId="7" borderId="10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1" fillId="7" borderId="40" xfId="0" applyFont="1" applyFill="1" applyBorder="1" applyAlignment="1">
      <alignment horizontal="center"/>
    </xf>
    <xf numFmtId="2" fontId="1" fillId="4" borderId="8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1" fillId="5" borderId="22" xfId="0" applyFont="1" applyFill="1" applyBorder="1"/>
    <xf numFmtId="0" fontId="23" fillId="4" borderId="39" xfId="0" applyFont="1" applyFill="1" applyBorder="1" applyAlignment="1">
      <alignment horizontal="left"/>
    </xf>
    <xf numFmtId="0" fontId="1" fillId="4" borderId="62" xfId="0" applyFont="1" applyFill="1" applyBorder="1" applyAlignment="1">
      <alignment horizontal="center"/>
    </xf>
    <xf numFmtId="0" fontId="11" fillId="4" borderId="54" xfId="0" applyFont="1" applyFill="1" applyBorder="1" applyAlignment="1">
      <alignment horizontal="left"/>
    </xf>
    <xf numFmtId="0" fontId="10" fillId="4" borderId="35" xfId="0" applyFont="1" applyFill="1" applyBorder="1" applyAlignment="1">
      <alignment horizontal="left"/>
    </xf>
    <xf numFmtId="0" fontId="15" fillId="0" borderId="30" xfId="0" applyFont="1" applyBorder="1"/>
    <xf numFmtId="0" fontId="24" fillId="0" borderId="19" xfId="0" applyFont="1" applyBorder="1"/>
    <xf numFmtId="0" fontId="23" fillId="4" borderId="46" xfId="0" applyFont="1" applyFill="1" applyBorder="1" applyAlignment="1">
      <alignment horizontal="center"/>
    </xf>
    <xf numFmtId="0" fontId="11" fillId="4" borderId="57" xfId="0" applyFont="1" applyFill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4" fillId="4" borderId="58" xfId="0" applyFont="1" applyFill="1" applyBorder="1" applyAlignment="1">
      <alignment horizontal="center"/>
    </xf>
    <xf numFmtId="0" fontId="22" fillId="4" borderId="64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1" fillId="4" borderId="66" xfId="0" applyFont="1" applyFill="1" applyBorder="1" applyAlignment="1">
      <alignment horizontal="center"/>
    </xf>
    <xf numFmtId="0" fontId="1" fillId="4" borderId="60" xfId="0" applyFont="1" applyFill="1" applyBorder="1" applyAlignment="1">
      <alignment horizontal="center"/>
    </xf>
    <xf numFmtId="0" fontId="11" fillId="6" borderId="8" xfId="0" applyFont="1" applyFill="1" applyBorder="1"/>
    <xf numFmtId="0" fontId="1" fillId="4" borderId="39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1" fillId="4" borderId="0" xfId="0" applyFont="1" applyFill="1"/>
    <xf numFmtId="0" fontId="11" fillId="5" borderId="1" xfId="0" applyFont="1" applyFill="1" applyBorder="1"/>
    <xf numFmtId="0" fontId="11" fillId="4" borderId="39" xfId="0" applyFont="1" applyFill="1" applyBorder="1"/>
    <xf numFmtId="0" fontId="11" fillId="5" borderId="8" xfId="0" applyFont="1" applyFill="1" applyBorder="1"/>
    <xf numFmtId="0" fontId="1" fillId="4" borderId="67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1" fillId="7" borderId="4" xfId="0" applyFont="1" applyFill="1" applyBorder="1"/>
    <xf numFmtId="2" fontId="1" fillId="7" borderId="4" xfId="0" applyNumberFormat="1" applyFont="1" applyFill="1" applyBorder="1" applyAlignment="1">
      <alignment horizontal="center"/>
    </xf>
    <xf numFmtId="0" fontId="11" fillId="4" borderId="54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25" fillId="4" borderId="38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0" borderId="69" xfId="0" applyFont="1" applyBorder="1"/>
    <xf numFmtId="0" fontId="14" fillId="0" borderId="32" xfId="0" applyFont="1" applyBorder="1" applyAlignment="1">
      <alignment horizontal="center"/>
    </xf>
    <xf numFmtId="0" fontId="1" fillId="4" borderId="69" xfId="0" applyFont="1" applyFill="1" applyBorder="1" applyAlignment="1">
      <alignment horizontal="center"/>
    </xf>
    <xf numFmtId="0" fontId="11" fillId="4" borderId="70" xfId="0" applyFont="1" applyFill="1" applyBorder="1" applyAlignment="1">
      <alignment horizontal="left"/>
    </xf>
    <xf numFmtId="0" fontId="14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0" fontId="14" fillId="4" borderId="0" xfId="0" applyFont="1" applyFill="1"/>
    <xf numFmtId="0" fontId="23" fillId="4" borderId="37" xfId="0" applyFont="1" applyFill="1" applyBorder="1" applyAlignment="1">
      <alignment horizontal="left"/>
    </xf>
    <xf numFmtId="0" fontId="11" fillId="4" borderId="57" xfId="0" applyFont="1" applyFill="1" applyBorder="1" applyAlignment="1">
      <alignment horizontal="center"/>
    </xf>
    <xf numFmtId="2" fontId="1" fillId="4" borderId="22" xfId="0" applyNumberFormat="1" applyFont="1" applyFill="1" applyBorder="1" applyAlignment="1">
      <alignment horizontal="center"/>
    </xf>
    <xf numFmtId="0" fontId="14" fillId="7" borderId="55" xfId="0" applyFont="1" applyFill="1" applyBorder="1" applyAlignment="1">
      <alignment horizontal="center"/>
    </xf>
    <xf numFmtId="0" fontId="23" fillId="0" borderId="0" xfId="0" applyFont="1"/>
    <xf numFmtId="0" fontId="14" fillId="4" borderId="32" xfId="0" applyFont="1" applyFill="1" applyBorder="1" applyAlignment="1">
      <alignment horizontal="center"/>
    </xf>
    <xf numFmtId="0" fontId="11" fillId="4" borderId="64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" fillId="4" borderId="70" xfId="0" applyFont="1" applyFill="1" applyBorder="1" applyAlignment="1">
      <alignment horizontal="center"/>
    </xf>
    <xf numFmtId="0" fontId="11" fillId="0" borderId="31" xfId="0" applyFont="1" applyBorder="1"/>
    <xf numFmtId="16" fontId="27" fillId="0" borderId="8" xfId="0" applyNumberFormat="1" applyFont="1" applyBorder="1" applyAlignment="1">
      <alignment horizontal="center"/>
    </xf>
    <xf numFmtId="0" fontId="11" fillId="8" borderId="8" xfId="0" applyFont="1" applyFill="1" applyBorder="1"/>
    <xf numFmtId="0" fontId="1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1" fillId="4" borderId="39" xfId="0" applyFont="1" applyFill="1" applyBorder="1" applyAlignment="1">
      <alignment horizontal="left" vertical="top"/>
    </xf>
    <xf numFmtId="0" fontId="23" fillId="4" borderId="31" xfId="0" applyFont="1" applyFill="1" applyBorder="1" applyAlignment="1">
      <alignment horizontal="center"/>
    </xf>
    <xf numFmtId="0" fontId="11" fillId="6" borderId="22" xfId="0" applyFont="1" applyFill="1" applyBorder="1"/>
    <xf numFmtId="0" fontId="23" fillId="4" borderId="9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0" fontId="11" fillId="4" borderId="64" xfId="0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7" borderId="44" xfId="0" applyFont="1" applyFill="1" applyBorder="1" applyAlignment="1">
      <alignment horizontal="center"/>
    </xf>
    <xf numFmtId="0" fontId="11" fillId="4" borderId="58" xfId="0" applyFont="1" applyFill="1" applyBorder="1" applyAlignment="1">
      <alignment horizontal="left"/>
    </xf>
    <xf numFmtId="0" fontId="14" fillId="4" borderId="30" xfId="0" applyFont="1" applyFill="1" applyBorder="1" applyAlignment="1">
      <alignment horizontal="center"/>
    </xf>
    <xf numFmtId="0" fontId="1" fillId="4" borderId="56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left"/>
    </xf>
    <xf numFmtId="0" fontId="11" fillId="9" borderId="4" xfId="0" applyFont="1" applyFill="1" applyBorder="1"/>
    <xf numFmtId="0" fontId="14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1" fillId="5" borderId="10" xfId="0" applyFont="1" applyFill="1" applyBorder="1"/>
    <xf numFmtId="0" fontId="25" fillId="0" borderId="50" xfId="0" applyFont="1" applyBorder="1"/>
    <xf numFmtId="0" fontId="25" fillId="0" borderId="7" xfId="0" applyFont="1" applyBorder="1"/>
    <xf numFmtId="0" fontId="25" fillId="0" borderId="9" xfId="0" applyFont="1" applyBorder="1"/>
    <xf numFmtId="0" fontId="25" fillId="0" borderId="14" xfId="0" applyFont="1" applyBorder="1"/>
    <xf numFmtId="0" fontId="25" fillId="0" borderId="56" xfId="0" applyFont="1" applyBorder="1"/>
    <xf numFmtId="0" fontId="25" fillId="0" borderId="69" xfId="0" applyFont="1" applyBorder="1"/>
    <xf numFmtId="0" fontId="1" fillId="4" borderId="22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1" fillId="0" borderId="14" xfId="0" applyFont="1" applyBorder="1"/>
    <xf numFmtId="0" fontId="23" fillId="0" borderId="52" xfId="0" applyFont="1" applyBorder="1"/>
    <xf numFmtId="2" fontId="1" fillId="0" borderId="10" xfId="0" applyNumberFormat="1" applyFont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1" fillId="4" borderId="53" xfId="0" applyFont="1" applyFill="1" applyBorder="1" applyAlignment="1">
      <alignment horizontal="left"/>
    </xf>
    <xf numFmtId="0" fontId="10" fillId="4" borderId="57" xfId="0" applyFont="1" applyFill="1" applyBorder="1" applyAlignment="1">
      <alignment horizontal="left"/>
    </xf>
    <xf numFmtId="0" fontId="14" fillId="4" borderId="38" xfId="0" applyFont="1" applyFill="1" applyBorder="1" applyAlignment="1">
      <alignment horizontal="left"/>
    </xf>
    <xf numFmtId="0" fontId="10" fillId="4" borderId="68" xfId="0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1" fillId="0" borderId="6" xfId="0" applyFont="1" applyBorder="1"/>
    <xf numFmtId="0" fontId="1" fillId="0" borderId="6" xfId="0" applyFont="1" applyBorder="1"/>
    <xf numFmtId="0" fontId="1" fillId="0" borderId="22" xfId="0" applyFont="1" applyBorder="1" applyAlignment="1">
      <alignment horizontal="center"/>
    </xf>
    <xf numFmtId="0" fontId="11" fillId="0" borderId="22" xfId="0" applyFont="1" applyBorder="1"/>
    <xf numFmtId="0" fontId="1" fillId="0" borderId="22" xfId="0" applyFont="1" applyBorder="1"/>
    <xf numFmtId="0" fontId="11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5" fillId="4" borderId="6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1" fillId="6" borderId="13" xfId="0" applyFont="1" applyFill="1" applyBorder="1"/>
    <xf numFmtId="0" fontId="1" fillId="6" borderId="13" xfId="0" applyFont="1" applyFill="1" applyBorder="1"/>
    <xf numFmtId="0" fontId="1" fillId="6" borderId="19" xfId="0" applyFont="1" applyFill="1" applyBorder="1"/>
    <xf numFmtId="2" fontId="10" fillId="6" borderId="35" xfId="0" applyNumberFormat="1" applyFont="1" applyFill="1" applyBorder="1" applyAlignment="1">
      <alignment horizontal="center"/>
    </xf>
    <xf numFmtId="0" fontId="1" fillId="4" borderId="22" xfId="0" applyFont="1" applyFill="1" applyBorder="1"/>
    <xf numFmtId="0" fontId="10" fillId="6" borderId="35" xfId="0" applyFont="1" applyFill="1" applyBorder="1"/>
    <xf numFmtId="0" fontId="11" fillId="6" borderId="19" xfId="0" applyFont="1" applyFill="1" applyBorder="1" applyAlignment="1">
      <alignment horizontal="center"/>
    </xf>
    <xf numFmtId="0" fontId="33" fillId="0" borderId="7" xfId="0" applyFont="1" applyBorder="1"/>
    <xf numFmtId="0" fontId="19" fillId="0" borderId="6" xfId="0" applyFont="1" applyBorder="1"/>
    <xf numFmtId="0" fontId="14" fillId="4" borderId="10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23" fillId="4" borderId="50" xfId="0" applyFont="1" applyFill="1" applyBorder="1" applyAlignment="1">
      <alignment horizontal="center"/>
    </xf>
    <xf numFmtId="0" fontId="11" fillId="4" borderId="57" xfId="0" applyFont="1" applyFill="1" applyBorder="1" applyAlignment="1">
      <alignment horizontal="left" vertical="top"/>
    </xf>
    <xf numFmtId="0" fontId="11" fillId="4" borderId="38" xfId="0" applyFont="1" applyFill="1" applyBorder="1"/>
    <xf numFmtId="0" fontId="11" fillId="4" borderId="38" xfId="0" applyFont="1" applyFill="1" applyBorder="1" applyAlignment="1">
      <alignment horizontal="left"/>
    </xf>
    <xf numFmtId="165" fontId="1" fillId="0" borderId="3" xfId="0" applyNumberFormat="1" applyFont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4" borderId="6" xfId="0" applyFont="1" applyFill="1" applyBorder="1"/>
    <xf numFmtId="0" fontId="11" fillId="7" borderId="40" xfId="0" applyFont="1" applyFill="1" applyBorder="1" applyAlignment="1">
      <alignment horizontal="center"/>
    </xf>
    <xf numFmtId="0" fontId="1" fillId="4" borderId="71" xfId="0" applyFont="1" applyFill="1" applyBorder="1" applyAlignment="1">
      <alignment horizontal="center"/>
    </xf>
    <xf numFmtId="0" fontId="16" fillId="0" borderId="25" xfId="0" applyFont="1" applyBorder="1"/>
    <xf numFmtId="0" fontId="20" fillId="0" borderId="4" xfId="0" applyFont="1" applyBorder="1"/>
    <xf numFmtId="0" fontId="15" fillId="0" borderId="4" xfId="0" applyFont="1" applyBorder="1"/>
    <xf numFmtId="0" fontId="11" fillId="0" borderId="25" xfId="0" applyFont="1" applyBorder="1"/>
    <xf numFmtId="0" fontId="11" fillId="0" borderId="6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6" fontId="16" fillId="0" borderId="71" xfId="0" applyNumberFormat="1" applyFont="1" applyBorder="1" applyAlignment="1">
      <alignment horizontal="center"/>
    </xf>
    <xf numFmtId="0" fontId="32" fillId="0" borderId="34" xfId="0" applyFont="1" applyBorder="1"/>
    <xf numFmtId="0" fontId="12" fillId="0" borderId="4" xfId="0" applyFont="1" applyBorder="1" applyAlignment="1">
      <alignment horizontal="center"/>
    </xf>
    <xf numFmtId="0" fontId="10" fillId="0" borderId="4" xfId="0" applyFont="1" applyBorder="1"/>
    <xf numFmtId="0" fontId="17" fillId="0" borderId="4" xfId="0" applyFont="1" applyBorder="1" applyAlignment="1">
      <alignment horizontal="center"/>
    </xf>
    <xf numFmtId="0" fontId="12" fillId="0" borderId="4" xfId="0" applyFont="1" applyBorder="1"/>
    <xf numFmtId="0" fontId="1" fillId="0" borderId="25" xfId="0" applyFont="1" applyBorder="1"/>
    <xf numFmtId="0" fontId="10" fillId="0" borderId="25" xfId="0" applyFont="1" applyBorder="1"/>
    <xf numFmtId="0" fontId="10" fillId="0" borderId="71" xfId="0" applyFont="1" applyBorder="1"/>
    <xf numFmtId="0" fontId="10" fillId="0" borderId="64" xfId="0" applyFont="1" applyBorder="1"/>
    <xf numFmtId="0" fontId="1" fillId="0" borderId="29" xfId="0" applyFont="1" applyBorder="1"/>
    <xf numFmtId="0" fontId="17" fillId="0" borderId="37" xfId="0" applyFont="1" applyBorder="1" applyAlignment="1">
      <alignment horizontal="center"/>
    </xf>
    <xf numFmtId="9" fontId="16" fillId="0" borderId="33" xfId="0" applyNumberFormat="1" applyFont="1" applyBorder="1" applyAlignment="1">
      <alignment horizontal="center"/>
    </xf>
    <xf numFmtId="0" fontId="20" fillId="0" borderId="6" xfId="0" applyFont="1" applyBorder="1"/>
    <xf numFmtId="2" fontId="16" fillId="0" borderId="6" xfId="0" applyNumberFormat="1" applyFont="1" applyBorder="1" applyAlignment="1">
      <alignment horizontal="right"/>
    </xf>
    <xf numFmtId="0" fontId="17" fillId="0" borderId="64" xfId="0" applyFont="1" applyBorder="1" applyAlignment="1">
      <alignment horizontal="center"/>
    </xf>
    <xf numFmtId="0" fontId="11" fillId="0" borderId="58" xfId="0" applyFont="1" applyBorder="1"/>
    <xf numFmtId="0" fontId="3" fillId="0" borderId="20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1" fillId="4" borderId="22" xfId="0" applyFont="1" applyFill="1" applyBorder="1"/>
    <xf numFmtId="0" fontId="1" fillId="7" borderId="47" xfId="0" applyFont="1" applyFill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" fillId="4" borderId="68" xfId="0" applyFont="1" applyFill="1" applyBorder="1" applyAlignment="1">
      <alignment horizontal="center"/>
    </xf>
    <xf numFmtId="0" fontId="11" fillId="4" borderId="65" xfId="0" applyFont="1" applyFill="1" applyBorder="1" applyAlignment="1">
      <alignment horizontal="center"/>
    </xf>
    <xf numFmtId="0" fontId="11" fillId="6" borderId="10" xfId="0" applyFont="1" applyFill="1" applyBorder="1"/>
    <xf numFmtId="0" fontId="25" fillId="0" borderId="21" xfId="0" applyFont="1" applyBorder="1"/>
    <xf numFmtId="0" fontId="11" fillId="4" borderId="65" xfId="0" applyFont="1" applyFill="1" applyBorder="1" applyAlignment="1">
      <alignment horizontal="left"/>
    </xf>
    <xf numFmtId="164" fontId="19" fillId="0" borderId="25" xfId="0" applyNumberFormat="1" applyFont="1" applyBorder="1" applyAlignment="1">
      <alignment horizontal="center"/>
    </xf>
    <xf numFmtId="0" fontId="25" fillId="4" borderId="7" xfId="0" applyFont="1" applyFill="1" applyBorder="1"/>
    <xf numFmtId="0" fontId="11" fillId="6" borderId="6" xfId="0" applyFont="1" applyFill="1" applyBorder="1"/>
    <xf numFmtId="0" fontId="14" fillId="7" borderId="17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0" borderId="53" xfId="0" applyFont="1" applyBorder="1"/>
    <xf numFmtId="0" fontId="10" fillId="2" borderId="3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2" borderId="20" xfId="0" applyFont="1" applyFill="1" applyBorder="1" applyAlignment="1">
      <alignment horizontal="center"/>
    </xf>
    <xf numFmtId="0" fontId="10" fillId="4" borderId="65" xfId="0" applyFont="1" applyFill="1" applyBorder="1" applyAlignment="1">
      <alignment horizontal="left"/>
    </xf>
    <xf numFmtId="0" fontId="11" fillId="0" borderId="68" xfId="0" applyFont="1" applyBorder="1"/>
    <xf numFmtId="2" fontId="1" fillId="4" borderId="1" xfId="0" applyNumberFormat="1" applyFont="1" applyFill="1" applyBorder="1" applyAlignment="1">
      <alignment horizontal="center"/>
    </xf>
    <xf numFmtId="0" fontId="11" fillId="4" borderId="52" xfId="0" applyFont="1" applyFill="1" applyBorder="1" applyAlignment="1">
      <alignment horizontal="left"/>
    </xf>
    <xf numFmtId="0" fontId="19" fillId="4" borderId="70" xfId="0" applyFont="1" applyFill="1" applyBorder="1" applyAlignment="1">
      <alignment horizontal="left"/>
    </xf>
    <xf numFmtId="0" fontId="11" fillId="0" borderId="38" xfId="0" applyFont="1" applyBorder="1"/>
    <xf numFmtId="0" fontId="11" fillId="0" borderId="51" xfId="0" applyFont="1" applyBorder="1"/>
    <xf numFmtId="0" fontId="34" fillId="0" borderId="0" xfId="0" applyFont="1"/>
    <xf numFmtId="0" fontId="11" fillId="5" borderId="4" xfId="0" applyFont="1" applyFill="1" applyBorder="1"/>
    <xf numFmtId="0" fontId="14" fillId="4" borderId="17" xfId="0" applyFont="1" applyFill="1" applyBorder="1" applyAlignment="1">
      <alignment horizontal="center"/>
    </xf>
    <xf numFmtId="0" fontId="1" fillId="2" borderId="16" xfId="0" applyFont="1" applyFill="1" applyBorder="1"/>
    <xf numFmtId="0" fontId="5" fillId="4" borderId="62" xfId="0" applyFont="1" applyFill="1" applyBorder="1" applyAlignment="1">
      <alignment horizontal="center"/>
    </xf>
    <xf numFmtId="0" fontId="15" fillId="0" borderId="24" xfId="0" applyFont="1" applyBorder="1"/>
    <xf numFmtId="0" fontId="15" fillId="0" borderId="25" xfId="0" applyFont="1" applyBorder="1"/>
    <xf numFmtId="0" fontId="12" fillId="0" borderId="25" xfId="0" applyFont="1" applyBorder="1"/>
    <xf numFmtId="0" fontId="4" fillId="0" borderId="72" xfId="0" applyFont="1" applyBorder="1" applyAlignment="1">
      <alignment horizontal="centerContinuous"/>
    </xf>
    <xf numFmtId="0" fontId="1" fillId="4" borderId="3" xfId="0" applyFont="1" applyFill="1" applyBorder="1" applyAlignment="1">
      <alignment horizontal="center"/>
    </xf>
    <xf numFmtId="0" fontId="1" fillId="4" borderId="55" xfId="0" applyFont="1" applyFill="1" applyBorder="1" applyAlignment="1">
      <alignment horizontal="center"/>
    </xf>
    <xf numFmtId="0" fontId="10" fillId="6" borderId="3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25" xfId="0" applyFont="1" applyFill="1" applyBorder="1"/>
    <xf numFmtId="0" fontId="10" fillId="6" borderId="20" xfId="0" applyFont="1" applyFill="1" applyBorder="1" applyAlignment="1">
      <alignment horizontal="center"/>
    </xf>
    <xf numFmtId="165" fontId="25" fillId="6" borderId="65" xfId="0" applyNumberFormat="1" applyFont="1" applyFill="1" applyBorder="1" applyAlignment="1">
      <alignment horizontal="center"/>
    </xf>
    <xf numFmtId="164" fontId="19" fillId="2" borderId="6" xfId="0" applyNumberFormat="1" applyFont="1" applyFill="1" applyBorder="1" applyAlignment="1">
      <alignment horizontal="center"/>
    </xf>
    <xf numFmtId="0" fontId="1" fillId="2" borderId="6" xfId="0" applyFont="1" applyFill="1" applyBorder="1"/>
    <xf numFmtId="2" fontId="1" fillId="2" borderId="6" xfId="0" applyNumberFormat="1" applyFont="1" applyFill="1" applyBorder="1" applyAlignment="1">
      <alignment horizontal="center"/>
    </xf>
    <xf numFmtId="0" fontId="25" fillId="4" borderId="2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" fillId="2" borderId="44" xfId="0" applyFont="1" applyFill="1" applyBorder="1"/>
    <xf numFmtId="0" fontId="1" fillId="2" borderId="26" xfId="0" applyFont="1" applyFill="1" applyBorder="1" applyAlignment="1">
      <alignment horizontal="center"/>
    </xf>
    <xf numFmtId="167" fontId="10" fillId="6" borderId="15" xfId="0" applyNumberFormat="1" applyFont="1" applyFill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0" fontId="1" fillId="4" borderId="3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7" fillId="0" borderId="3" xfId="0" applyFont="1" applyBorder="1"/>
    <xf numFmtId="0" fontId="1" fillId="2" borderId="34" xfId="0" applyFont="1" applyFill="1" applyBorder="1"/>
    <xf numFmtId="0" fontId="11" fillId="2" borderId="25" xfId="0" applyFont="1" applyFill="1" applyBorder="1"/>
    <xf numFmtId="0" fontId="14" fillId="7" borderId="9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4" fillId="7" borderId="44" xfId="0" applyFont="1" applyFill="1" applyBorder="1"/>
    <xf numFmtId="0" fontId="14" fillId="4" borderId="64" xfId="0" applyFont="1" applyFill="1" applyBorder="1" applyAlignment="1">
      <alignment horizontal="center"/>
    </xf>
    <xf numFmtId="0" fontId="17" fillId="0" borderId="11" xfId="0" applyFont="1" applyBorder="1"/>
    <xf numFmtId="2" fontId="1" fillId="4" borderId="12" xfId="0" applyNumberFormat="1" applyFont="1" applyFill="1" applyBorder="1" applyAlignment="1">
      <alignment horizontal="center"/>
    </xf>
    <xf numFmtId="0" fontId="25" fillId="0" borderId="11" xfId="0" applyFont="1" applyBorder="1"/>
    <xf numFmtId="0" fontId="19" fillId="4" borderId="12" xfId="0" applyFont="1" applyFill="1" applyBorder="1"/>
    <xf numFmtId="2" fontId="19" fillId="4" borderId="12" xfId="0" applyNumberFormat="1" applyFont="1" applyFill="1" applyBorder="1" applyAlignment="1">
      <alignment horizontal="center"/>
    </xf>
    <xf numFmtId="0" fontId="36" fillId="4" borderId="12" xfId="0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/>
    </xf>
    <xf numFmtId="0" fontId="11" fillId="4" borderId="12" xfId="0" applyFont="1" applyFill="1" applyBorder="1"/>
    <xf numFmtId="0" fontId="35" fillId="4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" fillId="6" borderId="35" xfId="0" applyFont="1" applyFill="1" applyBorder="1"/>
    <xf numFmtId="0" fontId="19" fillId="0" borderId="22" xfId="0" applyFont="1" applyBorder="1" applyAlignment="1">
      <alignment horizontal="center"/>
    </xf>
    <xf numFmtId="0" fontId="23" fillId="0" borderId="70" xfId="0" applyFont="1" applyBorder="1"/>
    <xf numFmtId="0" fontId="1" fillId="7" borderId="5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2" fontId="11" fillId="0" borderId="37" xfId="0" applyNumberFormat="1" applyFont="1" applyBorder="1" applyAlignment="1">
      <alignment horizontal="center"/>
    </xf>
    <xf numFmtId="0" fontId="17" fillId="4" borderId="38" xfId="0" applyFont="1" applyFill="1" applyBorder="1" applyAlignment="1">
      <alignment horizontal="center"/>
    </xf>
    <xf numFmtId="0" fontId="17" fillId="4" borderId="64" xfId="0" applyFont="1" applyFill="1" applyBorder="1" applyAlignment="1">
      <alignment horizontal="center"/>
    </xf>
    <xf numFmtId="0" fontId="17" fillId="4" borderId="38" xfId="0" applyFont="1" applyFill="1" applyBorder="1" applyAlignment="1">
      <alignment horizontal="left"/>
    </xf>
    <xf numFmtId="0" fontId="17" fillId="4" borderId="58" xfId="0" applyFont="1" applyFill="1" applyBorder="1" applyAlignment="1">
      <alignment horizontal="center"/>
    </xf>
    <xf numFmtId="0" fontId="17" fillId="0" borderId="0" xfId="0" applyFont="1"/>
    <xf numFmtId="164" fontId="19" fillId="0" borderId="0" xfId="0" applyNumberFormat="1" applyFon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35" fillId="4" borderId="0" xfId="0" applyFont="1" applyFill="1" applyAlignment="1">
      <alignment horizontal="center"/>
    </xf>
    <xf numFmtId="2" fontId="1" fillId="7" borderId="8" xfId="0" applyNumberFormat="1" applyFont="1" applyFill="1" applyBorder="1" applyAlignment="1">
      <alignment horizontal="center"/>
    </xf>
    <xf numFmtId="0" fontId="1" fillId="7" borderId="56" xfId="0" applyFont="1" applyFill="1" applyBorder="1" applyAlignment="1">
      <alignment horizontal="center"/>
    </xf>
    <xf numFmtId="2" fontId="16" fillId="0" borderId="10" xfId="0" applyNumberFormat="1" applyFont="1" applyBorder="1" applyAlignment="1">
      <alignment horizontal="right"/>
    </xf>
    <xf numFmtId="0" fontId="37" fillId="4" borderId="11" xfId="0" applyFont="1" applyFill="1" applyBorder="1" applyAlignment="1">
      <alignment horizontal="center"/>
    </xf>
    <xf numFmtId="0" fontId="37" fillId="4" borderId="12" xfId="0" applyFont="1" applyFill="1" applyBorder="1" applyAlignment="1">
      <alignment horizontal="center"/>
    </xf>
    <xf numFmtId="0" fontId="38" fillId="4" borderId="65" xfId="0" applyFont="1" applyFill="1" applyBorder="1" applyAlignment="1">
      <alignment horizontal="left"/>
    </xf>
    <xf numFmtId="0" fontId="10" fillId="2" borderId="29" xfId="0" applyFont="1" applyFill="1" applyBorder="1"/>
    <xf numFmtId="0" fontId="14" fillId="2" borderId="45" xfId="0" applyFont="1" applyFill="1" applyBorder="1" applyAlignment="1">
      <alignment horizontal="center"/>
    </xf>
    <xf numFmtId="0" fontId="11" fillId="4" borderId="7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7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7" borderId="71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1" fillId="7" borderId="55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4" borderId="74" xfId="0" applyFont="1" applyFill="1" applyBorder="1" applyAlignment="1">
      <alignment horizontal="center"/>
    </xf>
    <xf numFmtId="0" fontId="22" fillId="4" borderId="69" xfId="0" applyFont="1" applyFill="1" applyBorder="1" applyAlignment="1">
      <alignment horizontal="left"/>
    </xf>
    <xf numFmtId="0" fontId="14" fillId="7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164" fontId="19" fillId="4" borderId="8" xfId="0" applyNumberFormat="1" applyFont="1" applyFill="1" applyBorder="1" applyAlignment="1">
      <alignment horizontal="center"/>
    </xf>
    <xf numFmtId="0" fontId="11" fillId="4" borderId="8" xfId="0" applyFont="1" applyFill="1" applyBorder="1"/>
    <xf numFmtId="0" fontId="14" fillId="4" borderId="8" xfId="0" applyFont="1" applyFill="1" applyBorder="1" applyAlignment="1">
      <alignment horizontal="center"/>
    </xf>
    <xf numFmtId="0" fontId="11" fillId="4" borderId="60" xfId="0" applyFont="1" applyFill="1" applyBorder="1" applyAlignment="1">
      <alignment horizontal="center"/>
    </xf>
    <xf numFmtId="0" fontId="11" fillId="4" borderId="67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/>
    </xf>
    <xf numFmtId="0" fontId="1" fillId="4" borderId="63" xfId="0" applyFont="1" applyFill="1" applyBorder="1" applyAlignment="1">
      <alignment horizontal="center"/>
    </xf>
    <xf numFmtId="0" fontId="1" fillId="0" borderId="8" xfId="0" applyFont="1" applyBorder="1"/>
    <xf numFmtId="0" fontId="17" fillId="0" borderId="29" xfId="0" applyFont="1" applyBorder="1"/>
    <xf numFmtId="0" fontId="17" fillId="0" borderId="27" xfId="0" applyFont="1" applyBorder="1"/>
    <xf numFmtId="0" fontId="25" fillId="4" borderId="10" xfId="0" applyFont="1" applyFill="1" applyBorder="1" applyAlignment="1">
      <alignment horizontal="center"/>
    </xf>
    <xf numFmtId="0" fontId="11" fillId="4" borderId="47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1" xfId="0" applyFont="1" applyFill="1" applyBorder="1" applyAlignment="1">
      <alignment horizontal="center"/>
    </xf>
    <xf numFmtId="0" fontId="11" fillId="4" borderId="76" xfId="0" applyFont="1" applyFill="1" applyBorder="1" applyAlignment="1">
      <alignment horizontal="left"/>
    </xf>
    <xf numFmtId="0" fontId="11" fillId="4" borderId="27" xfId="0" applyFont="1" applyFill="1" applyBorder="1" applyAlignment="1">
      <alignment horizontal="center"/>
    </xf>
    <xf numFmtId="0" fontId="25" fillId="4" borderId="24" xfId="0" applyFont="1" applyFill="1" applyBorder="1" applyAlignment="1">
      <alignment horizontal="center"/>
    </xf>
    <xf numFmtId="0" fontId="25" fillId="4" borderId="17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5" fillId="0" borderId="5" xfId="0" applyFont="1" applyBorder="1"/>
    <xf numFmtId="0" fontId="25" fillId="0" borderId="34" xfId="0" applyFont="1" applyBorder="1"/>
    <xf numFmtId="0" fontId="6" fillId="4" borderId="8" xfId="0" applyFont="1" applyFill="1" applyBorder="1" applyAlignment="1">
      <alignment horizontal="center"/>
    </xf>
    <xf numFmtId="0" fontId="10" fillId="4" borderId="56" xfId="0" applyFont="1" applyFill="1" applyBorder="1" applyAlignment="1">
      <alignment horizontal="left"/>
    </xf>
    <xf numFmtId="0" fontId="25" fillId="4" borderId="69" xfId="0" applyFont="1" applyFill="1" applyBorder="1"/>
    <xf numFmtId="164" fontId="19" fillId="4" borderId="22" xfId="0" applyNumberFormat="1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Continuous"/>
    </xf>
    <xf numFmtId="0" fontId="11" fillId="6" borderId="12" xfId="0" applyFont="1" applyFill="1" applyBorder="1"/>
    <xf numFmtId="0" fontId="11" fillId="5" borderId="12" xfId="0" applyFont="1" applyFill="1" applyBorder="1"/>
    <xf numFmtId="0" fontId="1" fillId="4" borderId="72" xfId="0" applyFont="1" applyFill="1" applyBorder="1"/>
    <xf numFmtId="164" fontId="19" fillId="4" borderId="3" xfId="0" applyNumberFormat="1" applyFont="1" applyFill="1" applyBorder="1" applyAlignment="1">
      <alignment horizontal="center"/>
    </xf>
    <xf numFmtId="0" fontId="11" fillId="4" borderId="1" xfId="0" applyFont="1" applyFill="1" applyBorder="1"/>
    <xf numFmtId="0" fontId="1" fillId="4" borderId="72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164" fontId="19" fillId="4" borderId="6" xfId="0" applyNumberFormat="1" applyFont="1" applyFill="1" applyBorder="1" applyAlignment="1">
      <alignment horizontal="center"/>
    </xf>
    <xf numFmtId="0" fontId="25" fillId="4" borderId="6" xfId="0" applyFont="1" applyFill="1" applyBorder="1"/>
    <xf numFmtId="16" fontId="2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Continuous"/>
    </xf>
    <xf numFmtId="0" fontId="11" fillId="4" borderId="33" xfId="0" applyFont="1" applyFill="1" applyBorder="1" applyAlignment="1">
      <alignment horizontal="left"/>
    </xf>
    <xf numFmtId="0" fontId="14" fillId="4" borderId="43" xfId="0" applyFont="1" applyFill="1" applyBorder="1" applyAlignment="1">
      <alignment horizontal="center"/>
    </xf>
    <xf numFmtId="0" fontId="14" fillId="4" borderId="49" xfId="0" applyFont="1" applyFill="1" applyBorder="1" applyAlignment="1">
      <alignment horizontal="center"/>
    </xf>
    <xf numFmtId="0" fontId="1" fillId="4" borderId="29" xfId="0" applyFont="1" applyFill="1" applyBorder="1"/>
    <xf numFmtId="0" fontId="14" fillId="4" borderId="45" xfId="0" applyFont="1" applyFill="1" applyBorder="1" applyAlignment="1">
      <alignment horizontal="center"/>
    </xf>
    <xf numFmtId="0" fontId="25" fillId="4" borderId="29" xfId="0" applyFont="1" applyFill="1" applyBorder="1"/>
    <xf numFmtId="0" fontId="25" fillId="4" borderId="29" xfId="0" applyFont="1" applyFill="1" applyBorder="1" applyAlignment="1">
      <alignment horizontal="left"/>
    </xf>
    <xf numFmtId="0" fontId="29" fillId="4" borderId="45" xfId="0" applyFont="1" applyFill="1" applyBorder="1" applyAlignment="1">
      <alignment horizontal="centerContinuous"/>
    </xf>
    <xf numFmtId="0" fontId="18" fillId="4" borderId="45" xfId="0" applyFont="1" applyFill="1" applyBorder="1" applyAlignment="1">
      <alignment horizontal="centerContinuous"/>
    </xf>
    <xf numFmtId="16" fontId="28" fillId="0" borderId="3" xfId="0" applyNumberFormat="1" applyFont="1" applyBorder="1" applyAlignment="1">
      <alignment horizontal="center"/>
    </xf>
    <xf numFmtId="0" fontId="11" fillId="4" borderId="3" xfId="0" applyFont="1" applyFill="1" applyBorder="1"/>
    <xf numFmtId="0" fontId="1" fillId="4" borderId="75" xfId="0" applyFont="1" applyFill="1" applyBorder="1" applyAlignment="1">
      <alignment horizontal="center"/>
    </xf>
    <xf numFmtId="0" fontId="11" fillId="4" borderId="13" xfId="0" applyFont="1" applyFill="1" applyBorder="1"/>
    <xf numFmtId="16" fontId="28" fillId="4" borderId="22" xfId="0" applyNumberFormat="1" applyFont="1" applyFill="1" applyBorder="1" applyAlignment="1">
      <alignment horizontal="center"/>
    </xf>
    <xf numFmtId="0" fontId="23" fillId="0" borderId="53" xfId="0" applyFont="1" applyBorder="1"/>
    <xf numFmtId="0" fontId="1" fillId="2" borderId="22" xfId="0" applyFont="1" applyFill="1" applyBorder="1"/>
    <xf numFmtId="0" fontId="25" fillId="4" borderId="6" xfId="0" applyFont="1" applyFill="1" applyBorder="1" applyAlignment="1">
      <alignment horizontal="centerContinuous"/>
    </xf>
    <xf numFmtId="0" fontId="31" fillId="4" borderId="6" xfId="0" applyFont="1" applyFill="1" applyBorder="1" applyAlignment="1">
      <alignment horizontal="centerContinuous"/>
    </xf>
    <xf numFmtId="0" fontId="10" fillId="2" borderId="69" xfId="0" applyFont="1" applyFill="1" applyBorder="1"/>
    <xf numFmtId="164" fontId="19" fillId="2" borderId="22" xfId="0" applyNumberFormat="1" applyFont="1" applyFill="1" applyBorder="1" applyAlignment="1">
      <alignment horizontal="center"/>
    </xf>
    <xf numFmtId="2" fontId="1" fillId="2" borderId="22" xfId="0" applyNumberFormat="1" applyFont="1" applyFill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" fillId="2" borderId="12" xfId="0" applyFont="1" applyFill="1" applyBorder="1"/>
    <xf numFmtId="0" fontId="25" fillId="4" borderId="22" xfId="0" applyFont="1" applyFill="1" applyBorder="1" applyAlignment="1">
      <alignment horizontal="centerContinuous"/>
    </xf>
    <xf numFmtId="0" fontId="29" fillId="4" borderId="22" xfId="0" applyFont="1" applyFill="1" applyBorder="1" applyAlignment="1">
      <alignment horizontal="centerContinuous"/>
    </xf>
    <xf numFmtId="0" fontId="14" fillId="7" borderId="30" xfId="0" applyFont="1" applyFill="1" applyBorder="1" applyAlignment="1">
      <alignment horizontal="center"/>
    </xf>
    <xf numFmtId="0" fontId="1" fillId="7" borderId="67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center"/>
    </xf>
    <xf numFmtId="0" fontId="11" fillId="4" borderId="37" xfId="0" applyFont="1" applyFill="1" applyBorder="1"/>
    <xf numFmtId="0" fontId="30" fillId="4" borderId="37" xfId="0" applyFont="1" applyFill="1" applyBorder="1"/>
    <xf numFmtId="0" fontId="17" fillId="0" borderId="38" xfId="0" applyFont="1" applyBorder="1" applyAlignment="1">
      <alignment horizontal="right"/>
    </xf>
    <xf numFmtId="0" fontId="10" fillId="4" borderId="35" xfId="0" applyFont="1" applyFill="1" applyBorder="1" applyAlignment="1">
      <alignment horizontal="right"/>
    </xf>
    <xf numFmtId="0" fontId="1" fillId="2" borderId="62" xfId="0" applyFont="1" applyFill="1" applyBorder="1" applyAlignment="1">
      <alignment horizontal="center"/>
    </xf>
    <xf numFmtId="0" fontId="25" fillId="4" borderId="33" xfId="0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2" fontId="39" fillId="4" borderId="19" xfId="0" applyNumberFormat="1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1" fillId="4" borderId="15" xfId="0" applyFont="1" applyFill="1" applyBorder="1"/>
    <xf numFmtId="0" fontId="1" fillId="4" borderId="23" xfId="0" applyFont="1" applyFill="1" applyBorder="1"/>
    <xf numFmtId="0" fontId="1" fillId="4" borderId="28" xfId="0" applyFont="1" applyFill="1" applyBorder="1"/>
    <xf numFmtId="0" fontId="1" fillId="4" borderId="19" xfId="0" applyFont="1" applyFill="1" applyBorder="1"/>
    <xf numFmtId="0" fontId="6" fillId="4" borderId="6" xfId="0" applyFont="1" applyFill="1" applyBorder="1" applyAlignment="1">
      <alignment horizontal="center"/>
    </xf>
    <xf numFmtId="0" fontId="23" fillId="4" borderId="77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left" vertical="top"/>
    </xf>
    <xf numFmtId="164" fontId="19" fillId="0" borderId="67" xfId="0" applyNumberFormat="1" applyFont="1" applyBorder="1" applyAlignment="1">
      <alignment horizontal="center"/>
    </xf>
    <xf numFmtId="164" fontId="19" fillId="0" borderId="26" xfId="0" applyNumberFormat="1" applyFont="1" applyBorder="1" applyAlignment="1">
      <alignment horizontal="center"/>
    </xf>
    <xf numFmtId="164" fontId="19" fillId="0" borderId="40" xfId="0" applyNumberFormat="1" applyFont="1" applyBorder="1" applyAlignment="1">
      <alignment horizontal="center"/>
    </xf>
    <xf numFmtId="0" fontId="11" fillId="6" borderId="4" xfId="0" applyFont="1" applyFill="1" applyBorder="1"/>
    <xf numFmtId="0" fontId="25" fillId="0" borderId="0" xfId="0" applyFont="1"/>
    <xf numFmtId="0" fontId="14" fillId="0" borderId="1" xfId="0" applyFont="1" applyBorder="1" applyAlignment="1">
      <alignment horizontal="center"/>
    </xf>
    <xf numFmtId="16" fontId="19" fillId="0" borderId="8" xfId="0" applyNumberFormat="1" applyFont="1" applyBorder="1" applyAlignment="1">
      <alignment horizontal="center"/>
    </xf>
    <xf numFmtId="0" fontId="11" fillId="5" borderId="6" xfId="0" applyFont="1" applyFill="1" applyBorder="1"/>
    <xf numFmtId="0" fontId="25" fillId="0" borderId="29" xfId="0" applyFont="1" applyBorder="1"/>
    <xf numFmtId="0" fontId="11" fillId="0" borderId="39" xfId="0" applyFont="1" applyBorder="1"/>
    <xf numFmtId="0" fontId="16" fillId="4" borderId="53" xfId="0" applyFont="1" applyFill="1" applyBorder="1" applyAlignment="1">
      <alignment horizontal="left"/>
    </xf>
    <xf numFmtId="0" fontId="11" fillId="9" borderId="8" xfId="0" applyFont="1" applyFill="1" applyBorder="1"/>
    <xf numFmtId="0" fontId="1" fillId="6" borderId="8" xfId="0" applyFont="1" applyFill="1" applyBorder="1"/>
    <xf numFmtId="0" fontId="11" fillId="4" borderId="2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57"/>
  <sheetViews>
    <sheetView tabSelected="1" topLeftCell="A38" zoomScaleNormal="100" workbookViewId="0">
      <selection activeCell="B29" sqref="B29"/>
    </sheetView>
  </sheetViews>
  <sheetFormatPr baseColWidth="10" defaultRowHeight="12.75" x14ac:dyDescent="0.2"/>
  <cols>
    <col min="1" max="1" width="11.42578125" style="1"/>
    <col min="2" max="2" width="8.85546875" style="4" customWidth="1"/>
    <col min="3" max="3" width="12.140625" style="1" customWidth="1"/>
    <col min="4" max="4" width="8" style="1" customWidth="1"/>
    <col min="5" max="5" width="8.5703125" style="1" customWidth="1"/>
    <col min="6" max="6" width="0.140625" style="1" customWidth="1"/>
    <col min="7" max="7" width="6" style="1" customWidth="1"/>
    <col min="8" max="10" width="5.7109375" style="1" customWidth="1"/>
    <col min="11" max="11" width="5.28515625" style="1" customWidth="1"/>
    <col min="12" max="12" width="60.5703125" style="1" customWidth="1"/>
    <col min="13" max="13" width="10" style="1" customWidth="1"/>
    <col min="14" max="14" width="17.85546875" style="1" bestFit="1" customWidth="1"/>
    <col min="15" max="249" width="10" style="1" customWidth="1"/>
  </cols>
  <sheetData>
    <row r="1" spans="1:14" ht="16.5" customHeight="1" thickBot="1" x14ac:dyDescent="0.3">
      <c r="A1" s="9"/>
      <c r="B1" s="10" t="s">
        <v>19</v>
      </c>
      <c r="C1" s="8"/>
      <c r="D1" s="20"/>
      <c r="E1" s="20">
        <v>2025</v>
      </c>
      <c r="F1" s="11">
        <v>2016</v>
      </c>
      <c r="G1" s="44"/>
      <c r="H1" s="115"/>
      <c r="I1" s="115"/>
      <c r="J1" s="115"/>
      <c r="K1" s="115"/>
      <c r="L1" s="146" t="s">
        <v>125</v>
      </c>
    </row>
    <row r="2" spans="1:14" ht="14.1" hidden="1" customHeight="1" x14ac:dyDescent="0.25">
      <c r="A2" s="2"/>
    </row>
    <row r="3" spans="1:14" ht="12.2" customHeight="1" thickBot="1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45"/>
      <c r="G3" s="106" t="s">
        <v>16</v>
      </c>
      <c r="H3" s="107" t="s">
        <v>11</v>
      </c>
      <c r="I3" s="107" t="s">
        <v>92</v>
      </c>
      <c r="J3" s="108" t="s">
        <v>105</v>
      </c>
      <c r="K3" s="56" t="s">
        <v>22</v>
      </c>
      <c r="L3" s="144" t="s">
        <v>41</v>
      </c>
    </row>
    <row r="4" spans="1:14" ht="14.1" hidden="1" customHeight="1" x14ac:dyDescent="0.25">
      <c r="A4" s="3"/>
      <c r="B4" s="7"/>
      <c r="C4" s="13"/>
      <c r="D4" s="13"/>
      <c r="E4" s="13"/>
      <c r="F4" s="57"/>
      <c r="G4" s="63"/>
      <c r="H4" s="32"/>
      <c r="I4" s="332"/>
      <c r="J4" s="64"/>
      <c r="K4" s="61"/>
      <c r="L4" s="38"/>
    </row>
    <row r="5" spans="1:14" ht="14.1" customHeight="1" thickBot="1" x14ac:dyDescent="0.25">
      <c r="A5" s="197"/>
      <c r="B5" s="198"/>
      <c r="C5" s="199" t="s">
        <v>14</v>
      </c>
      <c r="D5" s="200"/>
      <c r="E5" s="201" t="s">
        <v>15</v>
      </c>
      <c r="F5" s="46"/>
      <c r="G5" s="501"/>
      <c r="H5" s="502"/>
      <c r="I5" s="502"/>
      <c r="J5" s="503"/>
      <c r="K5" s="504"/>
      <c r="L5" s="166"/>
      <c r="N5" s="128" t="s">
        <v>37</v>
      </c>
    </row>
    <row r="6" spans="1:14" ht="12.2" customHeight="1" thickBot="1" x14ac:dyDescent="0.25">
      <c r="A6" s="33" t="s">
        <v>82</v>
      </c>
      <c r="B6" s="51">
        <v>45769</v>
      </c>
      <c r="C6" s="520" t="s">
        <v>5</v>
      </c>
      <c r="D6" s="15">
        <v>4</v>
      </c>
      <c r="E6" s="27" t="s">
        <v>24</v>
      </c>
      <c r="F6" s="58"/>
      <c r="G6" s="182"/>
      <c r="H6" s="500"/>
      <c r="I6" s="333"/>
      <c r="J6" s="69"/>
      <c r="K6" s="400" t="s">
        <v>122</v>
      </c>
      <c r="L6" s="141" t="s">
        <v>126</v>
      </c>
      <c r="M6" s="86"/>
      <c r="N6" s="127" t="s">
        <v>27</v>
      </c>
    </row>
    <row r="7" spans="1:14" ht="12.2" customHeight="1" x14ac:dyDescent="0.2">
      <c r="A7" s="30" t="s">
        <v>13</v>
      </c>
      <c r="B7" s="52"/>
      <c r="C7" s="102" t="s">
        <v>38</v>
      </c>
      <c r="D7" s="103">
        <v>0.5</v>
      </c>
      <c r="E7" s="104" t="s">
        <v>20</v>
      </c>
      <c r="F7" s="105"/>
      <c r="G7" s="410">
        <v>0.5</v>
      </c>
      <c r="H7" s="402"/>
      <c r="I7" s="157"/>
      <c r="J7" s="67"/>
      <c r="K7" s="401"/>
      <c r="L7" s="71"/>
      <c r="N7" s="94" t="s">
        <v>30</v>
      </c>
    </row>
    <row r="8" spans="1:14" ht="13.5" thickBot="1" x14ac:dyDescent="0.25">
      <c r="A8" s="222" t="s">
        <v>57</v>
      </c>
      <c r="B8" s="81"/>
      <c r="C8" s="101" t="s">
        <v>49</v>
      </c>
      <c r="D8" s="16">
        <v>0.15</v>
      </c>
      <c r="E8" s="23" t="s">
        <v>21</v>
      </c>
      <c r="F8" s="60"/>
      <c r="G8" s="409"/>
      <c r="H8" s="403"/>
      <c r="I8" s="39"/>
      <c r="J8" s="66"/>
      <c r="K8" s="176"/>
      <c r="L8" s="71"/>
      <c r="N8" s="95" t="s">
        <v>29</v>
      </c>
    </row>
    <row r="9" spans="1:14" ht="12.2" customHeight="1" x14ac:dyDescent="0.2">
      <c r="A9" s="33" t="s">
        <v>50</v>
      </c>
      <c r="B9" s="156">
        <v>45777</v>
      </c>
      <c r="C9" s="167" t="s">
        <v>107</v>
      </c>
      <c r="D9" s="130">
        <v>4</v>
      </c>
      <c r="E9" s="27" t="s">
        <v>44</v>
      </c>
      <c r="F9" s="58"/>
      <c r="G9" s="411"/>
      <c r="H9" s="404"/>
      <c r="I9" s="158"/>
      <c r="J9" s="65"/>
      <c r="K9" s="188" t="s">
        <v>124</v>
      </c>
      <c r="L9" s="202" t="s">
        <v>127</v>
      </c>
      <c r="N9" s="99" t="s">
        <v>28</v>
      </c>
    </row>
    <row r="10" spans="1:14" ht="12.2" customHeight="1" x14ac:dyDescent="0.2">
      <c r="A10" s="29" t="s">
        <v>39</v>
      </c>
      <c r="B10" s="73">
        <v>45779</v>
      </c>
      <c r="C10" s="100" t="s">
        <v>49</v>
      </c>
      <c r="D10" s="16">
        <v>0.15</v>
      </c>
      <c r="E10" s="47" t="s">
        <v>87</v>
      </c>
      <c r="F10" s="60"/>
      <c r="G10" s="409"/>
      <c r="H10" s="403"/>
      <c r="I10" s="39"/>
      <c r="J10" s="66"/>
      <c r="K10" s="76"/>
      <c r="L10" s="148">
        <v>2013</v>
      </c>
      <c r="N10" s="96" t="s">
        <v>31</v>
      </c>
    </row>
    <row r="11" spans="1:14" ht="12.2" customHeight="1" x14ac:dyDescent="0.2">
      <c r="A11" s="29"/>
      <c r="B11" s="73"/>
      <c r="C11" s="140"/>
      <c r="D11" s="16"/>
      <c r="E11" s="23"/>
      <c r="F11" s="60"/>
      <c r="G11" s="409"/>
      <c r="H11" s="403"/>
      <c r="I11" s="39"/>
      <c r="J11" s="66"/>
      <c r="K11" s="76"/>
      <c r="L11" s="148"/>
    </row>
    <row r="12" spans="1:14" ht="12.2" customHeight="1" x14ac:dyDescent="0.2">
      <c r="A12" s="223" t="s">
        <v>60</v>
      </c>
      <c r="B12" s="73"/>
      <c r="C12" s="98" t="s">
        <v>5</v>
      </c>
      <c r="D12" s="16">
        <v>4</v>
      </c>
      <c r="E12" s="72"/>
      <c r="F12" s="60"/>
      <c r="G12" s="409"/>
      <c r="H12" s="403"/>
      <c r="I12" s="39"/>
      <c r="J12" s="66"/>
      <c r="K12" s="76"/>
      <c r="L12" s="71"/>
    </row>
    <row r="13" spans="1:14" ht="12.2" customHeight="1" thickBot="1" x14ac:dyDescent="0.25">
      <c r="A13" s="28"/>
      <c r="B13" s="53"/>
      <c r="C13" s="109" t="s">
        <v>38</v>
      </c>
      <c r="D13" s="110">
        <v>0.7</v>
      </c>
      <c r="E13" s="131"/>
      <c r="F13" s="132">
        <v>0.7</v>
      </c>
      <c r="G13" s="316">
        <v>0.7</v>
      </c>
      <c r="H13" s="339"/>
      <c r="I13" s="55"/>
      <c r="J13" s="68"/>
      <c r="K13" s="147"/>
      <c r="L13" s="384"/>
    </row>
    <row r="14" spans="1:14" ht="12.2" customHeight="1" x14ac:dyDescent="0.2">
      <c r="B14" s="52">
        <v>45783</v>
      </c>
      <c r="C14" s="160" t="s">
        <v>5</v>
      </c>
      <c r="D14" s="138">
        <v>5</v>
      </c>
      <c r="E14" s="47" t="s">
        <v>87</v>
      </c>
      <c r="F14" s="139"/>
      <c r="G14" s="216"/>
      <c r="H14" s="159"/>
      <c r="I14" s="168"/>
      <c r="J14" s="65"/>
      <c r="K14" s="203" t="s">
        <v>122</v>
      </c>
      <c r="L14" s="202" t="s">
        <v>128</v>
      </c>
    </row>
    <row r="15" spans="1:14" ht="12.2" customHeight="1" x14ac:dyDescent="0.2">
      <c r="B15" s="52">
        <v>45784</v>
      </c>
      <c r="C15" s="140" t="s">
        <v>55</v>
      </c>
      <c r="D15" s="189">
        <v>2</v>
      </c>
      <c r="E15" s="264" t="s">
        <v>83</v>
      </c>
      <c r="F15" s="42"/>
      <c r="G15" s="182"/>
      <c r="H15" s="62"/>
      <c r="I15" s="142"/>
      <c r="J15" s="69"/>
      <c r="K15" s="265" t="s">
        <v>123</v>
      </c>
      <c r="L15" s="266" t="s">
        <v>129</v>
      </c>
    </row>
    <row r="16" spans="1:14" ht="12.2" customHeight="1" x14ac:dyDescent="0.2">
      <c r="B16" s="52"/>
      <c r="C16" s="165" t="s">
        <v>107</v>
      </c>
      <c r="D16" s="74">
        <v>4</v>
      </c>
      <c r="E16" s="505"/>
      <c r="F16" s="40"/>
      <c r="G16" s="409"/>
      <c r="H16" s="403"/>
      <c r="I16" s="39"/>
      <c r="J16" s="66"/>
      <c r="K16" s="506"/>
      <c r="L16" s="507"/>
    </row>
    <row r="17" spans="1:15" ht="12.2" customHeight="1" thickBot="1" x14ac:dyDescent="0.25">
      <c r="A17" s="224" t="s">
        <v>61</v>
      </c>
      <c r="B17" s="53"/>
      <c r="C17" s="170" t="s">
        <v>93</v>
      </c>
      <c r="D17" s="171">
        <v>0.7</v>
      </c>
      <c r="E17" s="131"/>
      <c r="F17" s="111"/>
      <c r="G17" s="230"/>
      <c r="H17" s="406"/>
      <c r="I17" s="229">
        <v>0.7</v>
      </c>
      <c r="J17" s="79"/>
      <c r="K17" s="205"/>
      <c r="L17" s="193"/>
    </row>
    <row r="18" spans="1:15" ht="12.2" customHeight="1" x14ac:dyDescent="0.2">
      <c r="A18" s="30"/>
      <c r="B18" s="156">
        <v>45791</v>
      </c>
      <c r="C18" s="204" t="s">
        <v>5</v>
      </c>
      <c r="D18" s="189">
        <v>5</v>
      </c>
      <c r="E18" s="264" t="s">
        <v>83</v>
      </c>
      <c r="F18" s="42"/>
      <c r="G18" s="412"/>
      <c r="H18" s="62"/>
      <c r="I18" s="142"/>
      <c r="J18" s="69"/>
      <c r="K18" s="203" t="s">
        <v>122</v>
      </c>
      <c r="L18" s="148">
        <v>2013</v>
      </c>
    </row>
    <row r="19" spans="1:15" ht="12.2" customHeight="1" thickBot="1" x14ac:dyDescent="0.25">
      <c r="A19" s="223" t="s">
        <v>62</v>
      </c>
      <c r="B19" s="75"/>
      <c r="C19" s="221" t="s">
        <v>107</v>
      </c>
      <c r="D19" s="211">
        <v>4</v>
      </c>
      <c r="E19" s="263" t="s">
        <v>130</v>
      </c>
      <c r="F19" s="212"/>
      <c r="G19" s="235"/>
      <c r="H19" s="339"/>
      <c r="I19" s="55"/>
      <c r="J19" s="68"/>
      <c r="K19" s="147"/>
      <c r="L19" s="267"/>
      <c r="N19" s="164"/>
    </row>
    <row r="20" spans="1:15" ht="12.2" customHeight="1" thickBot="1" x14ac:dyDescent="0.25">
      <c r="A20" s="34"/>
      <c r="B20" s="52">
        <v>45883</v>
      </c>
      <c r="C20" s="170" t="s">
        <v>93</v>
      </c>
      <c r="D20" s="103">
        <v>1</v>
      </c>
      <c r="E20" s="104" t="s">
        <v>87</v>
      </c>
      <c r="F20" s="105"/>
      <c r="G20" s="410"/>
      <c r="H20" s="407"/>
      <c r="I20" s="206">
        <v>1</v>
      </c>
      <c r="J20" s="67"/>
      <c r="K20" s="188" t="s">
        <v>124</v>
      </c>
      <c r="L20" s="78" t="s">
        <v>131</v>
      </c>
    </row>
    <row r="21" spans="1:15" ht="12.2" customHeight="1" x14ac:dyDescent="0.2">
      <c r="A21" s="25"/>
      <c r="B21" s="73"/>
      <c r="C21" s="140" t="s">
        <v>55</v>
      </c>
      <c r="D21" s="74">
        <v>3</v>
      </c>
      <c r="E21" s="48" t="s">
        <v>130</v>
      </c>
      <c r="F21" s="40"/>
      <c r="G21" s="409"/>
      <c r="H21" s="403"/>
      <c r="I21" s="39"/>
      <c r="J21" s="66"/>
      <c r="K21" s="76"/>
      <c r="L21" s="71"/>
    </row>
    <row r="22" spans="1:15" ht="12.2" customHeight="1" thickBot="1" x14ac:dyDescent="0.25">
      <c r="A22" s="134"/>
      <c r="B22" s="207"/>
      <c r="C22" s="330" t="s">
        <v>108</v>
      </c>
      <c r="D22" s="209">
        <v>2</v>
      </c>
      <c r="E22" s="210"/>
      <c r="F22" s="41"/>
      <c r="G22" s="179"/>
      <c r="H22" s="276"/>
      <c r="I22" s="85"/>
      <c r="J22" s="79"/>
      <c r="K22" s="208"/>
      <c r="L22" s="385"/>
    </row>
    <row r="23" spans="1:15" ht="12.2" customHeight="1" x14ac:dyDescent="0.2">
      <c r="A23" s="226" t="s">
        <v>63</v>
      </c>
      <c r="B23" s="508">
        <v>45798</v>
      </c>
      <c r="C23" s="204" t="s">
        <v>5</v>
      </c>
      <c r="D23" s="189">
        <v>6</v>
      </c>
      <c r="E23" s="417"/>
      <c r="F23" s="139"/>
      <c r="G23" s="216"/>
      <c r="H23" s="159"/>
      <c r="I23" s="168"/>
      <c r="J23" s="65"/>
      <c r="K23" s="80" t="s">
        <v>122</v>
      </c>
      <c r="L23" s="78" t="s">
        <v>131</v>
      </c>
    </row>
    <row r="24" spans="1:15" ht="12.2" customHeight="1" x14ac:dyDescent="0.2">
      <c r="A24" s="25" t="s">
        <v>136</v>
      </c>
      <c r="B24" s="509">
        <v>45800</v>
      </c>
      <c r="C24" s="100" t="s">
        <v>49</v>
      </c>
      <c r="D24" s="16">
        <v>0.15</v>
      </c>
      <c r="E24" s="48"/>
      <c r="F24" s="40"/>
      <c r="G24" s="409"/>
      <c r="H24" s="403"/>
      <c r="I24" s="39"/>
      <c r="J24" s="66"/>
      <c r="K24" s="76" t="s">
        <v>124</v>
      </c>
      <c r="L24" s="71">
        <v>2013</v>
      </c>
    </row>
    <row r="25" spans="1:15" ht="12.2" customHeight="1" thickBot="1" x14ac:dyDescent="0.25">
      <c r="A25" s="35" t="s">
        <v>53</v>
      </c>
      <c r="B25" s="510"/>
      <c r="C25" s="109" t="s">
        <v>54</v>
      </c>
      <c r="D25" s="135">
        <v>1.5</v>
      </c>
      <c r="E25" s="136"/>
      <c r="F25" s="132"/>
      <c r="G25" s="316"/>
      <c r="H25" s="380">
        <v>1.5</v>
      </c>
      <c r="I25" s="55"/>
      <c r="J25" s="68"/>
      <c r="K25" s="176"/>
      <c r="L25" s="384"/>
    </row>
    <row r="26" spans="1:15" ht="12.2" customHeight="1" x14ac:dyDescent="0.2">
      <c r="A26" s="34"/>
      <c r="B26" s="133">
        <v>45805</v>
      </c>
      <c r="C26" s="167" t="s">
        <v>108</v>
      </c>
      <c r="D26" s="138">
        <v>2</v>
      </c>
      <c r="E26" s="264" t="s">
        <v>83</v>
      </c>
      <c r="F26" s="169"/>
      <c r="G26" s="182"/>
      <c r="H26" s="62"/>
      <c r="I26" s="142"/>
      <c r="J26" s="69"/>
      <c r="K26" s="188" t="s">
        <v>124</v>
      </c>
      <c r="L26" s="148" t="s">
        <v>129</v>
      </c>
    </row>
    <row r="27" spans="1:15" ht="12.2" customHeight="1" thickBot="1" x14ac:dyDescent="0.25">
      <c r="A27" s="225" t="s">
        <v>132</v>
      </c>
      <c r="B27" s="53"/>
      <c r="C27" s="511" t="s">
        <v>5</v>
      </c>
      <c r="D27" s="14">
        <v>6</v>
      </c>
      <c r="E27" s="263" t="s">
        <v>84</v>
      </c>
      <c r="F27" s="273"/>
      <c r="G27" s="235"/>
      <c r="H27" s="339"/>
      <c r="I27" s="55"/>
      <c r="J27" s="68"/>
      <c r="K27" s="176"/>
      <c r="L27" s="268"/>
    </row>
    <row r="28" spans="1:15" ht="12.2" customHeight="1" x14ac:dyDescent="0.2">
      <c r="A28" s="30" t="s">
        <v>51</v>
      </c>
      <c r="B28" s="81">
        <v>45806</v>
      </c>
      <c r="C28" s="140" t="s">
        <v>56</v>
      </c>
      <c r="D28" s="272">
        <v>2.5</v>
      </c>
      <c r="E28" s="47" t="s">
        <v>87</v>
      </c>
      <c r="F28" s="42"/>
      <c r="G28" s="182"/>
      <c r="H28" s="62"/>
      <c r="I28" s="142"/>
      <c r="J28" s="69"/>
      <c r="K28" s="188" t="s">
        <v>122</v>
      </c>
      <c r="L28" s="148" t="s">
        <v>134</v>
      </c>
    </row>
    <row r="29" spans="1:15" ht="12.2" customHeight="1" thickBot="1" x14ac:dyDescent="0.25">
      <c r="A29" s="30" t="s">
        <v>52</v>
      </c>
      <c r="B29" s="52"/>
      <c r="C29" s="221" t="s">
        <v>107</v>
      </c>
      <c r="D29" s="269">
        <v>5</v>
      </c>
      <c r="E29" s="270"/>
      <c r="F29" s="271"/>
      <c r="G29" s="381"/>
      <c r="H29" s="405"/>
      <c r="I29" s="43"/>
      <c r="J29" s="70"/>
      <c r="K29" s="172"/>
      <c r="L29" s="143"/>
    </row>
    <row r="30" spans="1:15" ht="12.2" customHeight="1" thickBot="1" x14ac:dyDescent="0.25">
      <c r="A30" s="134" t="s">
        <v>135</v>
      </c>
      <c r="B30" s="75"/>
      <c r="C30" s="170" t="s">
        <v>93</v>
      </c>
      <c r="D30" s="171">
        <v>0.8</v>
      </c>
      <c r="E30" s="413" t="s">
        <v>87</v>
      </c>
      <c r="F30" s="111"/>
      <c r="G30" s="230"/>
      <c r="H30" s="406"/>
      <c r="I30" s="275">
        <v>0.8</v>
      </c>
      <c r="J30" s="68"/>
      <c r="K30" s="176"/>
      <c r="L30" s="386"/>
      <c r="O30" s="97"/>
    </row>
    <row r="31" spans="1:15" ht="12.2" customHeight="1" x14ac:dyDescent="0.2">
      <c r="A31" s="223" t="s">
        <v>58</v>
      </c>
      <c r="B31" s="81">
        <v>45813</v>
      </c>
      <c r="C31" s="100" t="s">
        <v>49</v>
      </c>
      <c r="D31" s="16">
        <v>0.15</v>
      </c>
      <c r="E31" s="264" t="s">
        <v>83</v>
      </c>
      <c r="F31" s="42"/>
      <c r="G31" s="182"/>
      <c r="H31" s="62"/>
      <c r="I31" s="142"/>
      <c r="J31" s="69"/>
      <c r="K31" s="80" t="s">
        <v>122</v>
      </c>
      <c r="L31" s="183" t="s">
        <v>129</v>
      </c>
    </row>
    <row r="32" spans="1:15" ht="12.2" customHeight="1" thickBot="1" x14ac:dyDescent="0.25">
      <c r="A32" s="30" t="s">
        <v>109</v>
      </c>
      <c r="B32" s="81"/>
      <c r="C32" s="511" t="s">
        <v>5</v>
      </c>
      <c r="D32" s="16">
        <v>5</v>
      </c>
      <c r="E32" s="48"/>
      <c r="F32" s="42"/>
      <c r="G32" s="182"/>
      <c r="H32" s="62"/>
      <c r="I32" s="142"/>
      <c r="J32" s="69"/>
      <c r="K32" s="188"/>
      <c r="L32" s="183"/>
    </row>
    <row r="33" spans="1:13" ht="12.2" customHeight="1" thickBot="1" x14ac:dyDescent="0.25">
      <c r="A33" s="30" t="s">
        <v>110</v>
      </c>
      <c r="B33" s="75"/>
      <c r="C33" s="109" t="s">
        <v>111</v>
      </c>
      <c r="D33" s="135">
        <v>1</v>
      </c>
      <c r="E33" s="136"/>
      <c r="F33" s="132"/>
      <c r="G33" s="316"/>
      <c r="H33" s="408"/>
      <c r="I33" s="275"/>
      <c r="J33" s="303">
        <v>1</v>
      </c>
      <c r="K33" s="176"/>
      <c r="L33" s="236"/>
    </row>
    <row r="34" spans="1:13" ht="12.2" customHeight="1" thickBot="1" x14ac:dyDescent="0.25">
      <c r="A34" s="30"/>
      <c r="B34" s="415">
        <v>45814</v>
      </c>
      <c r="C34" s="330" t="s">
        <v>108</v>
      </c>
      <c r="D34" s="209">
        <v>2</v>
      </c>
      <c r="E34" s="417"/>
      <c r="F34" s="139"/>
      <c r="G34" s="216"/>
      <c r="H34" s="418"/>
      <c r="I34" s="419"/>
      <c r="J34" s="139"/>
      <c r="K34" s="431" t="s">
        <v>124</v>
      </c>
      <c r="L34" s="432" t="s">
        <v>134</v>
      </c>
    </row>
    <row r="35" spans="1:13" ht="12.2" customHeight="1" thickBot="1" x14ac:dyDescent="0.25">
      <c r="A35" s="224"/>
      <c r="B35" s="53"/>
      <c r="C35" s="330" t="s">
        <v>107</v>
      </c>
      <c r="D35" s="129">
        <v>5</v>
      </c>
      <c r="E35" s="414" t="s">
        <v>87</v>
      </c>
      <c r="F35" s="41"/>
      <c r="G35" s="179"/>
      <c r="H35" s="276"/>
      <c r="I35" s="85"/>
      <c r="J35" s="41"/>
      <c r="K35" s="433"/>
      <c r="L35" s="427"/>
    </row>
    <row r="36" spans="1:13" ht="12.2" customHeight="1" thickBot="1" x14ac:dyDescent="0.25">
      <c r="A36" s="261" t="s">
        <v>59</v>
      </c>
      <c r="B36" s="52">
        <v>45819</v>
      </c>
      <c r="C36" s="101" t="s">
        <v>49</v>
      </c>
      <c r="D36" s="16">
        <v>0.15</v>
      </c>
      <c r="E36" s="31" t="s">
        <v>89</v>
      </c>
      <c r="F36" s="59"/>
      <c r="G36" s="381"/>
      <c r="H36" s="405"/>
      <c r="I36" s="43"/>
      <c r="J36" s="42"/>
      <c r="K36" s="80" t="s">
        <v>122</v>
      </c>
      <c r="L36" s="141">
        <v>2013</v>
      </c>
      <c r="M36" s="191"/>
    </row>
    <row r="37" spans="1:13" ht="12" customHeight="1" thickBot="1" x14ac:dyDescent="0.25">
      <c r="A37" s="261" t="s">
        <v>113</v>
      </c>
      <c r="B37" s="53">
        <v>45820</v>
      </c>
      <c r="C37" s="309" t="s">
        <v>85</v>
      </c>
      <c r="D37" s="234">
        <v>5</v>
      </c>
      <c r="E37" s="306" t="s">
        <v>83</v>
      </c>
      <c r="F37" s="273"/>
      <c r="G37" s="235"/>
      <c r="H37" s="339"/>
      <c r="I37" s="55"/>
      <c r="J37" s="212"/>
      <c r="K37" s="176"/>
      <c r="L37" s="268" t="s">
        <v>137</v>
      </c>
    </row>
    <row r="38" spans="1:13" ht="10.5" customHeight="1" thickBot="1" x14ac:dyDescent="0.25">
      <c r="A38" s="310" t="s">
        <v>114</v>
      </c>
      <c r="B38" s="133">
        <v>45820</v>
      </c>
      <c r="C38" s="330" t="s">
        <v>107</v>
      </c>
      <c r="D38" s="129">
        <v>5</v>
      </c>
      <c r="E38" s="47" t="s">
        <v>87</v>
      </c>
      <c r="F38" s="169"/>
      <c r="G38" s="182"/>
      <c r="H38" s="62"/>
      <c r="I38" s="142"/>
      <c r="J38" s="69"/>
      <c r="K38" s="80" t="s">
        <v>124</v>
      </c>
      <c r="L38" s="148" t="s">
        <v>134</v>
      </c>
    </row>
    <row r="39" spans="1:13" ht="10.5" customHeight="1" x14ac:dyDescent="0.2">
      <c r="A39" s="512"/>
      <c r="B39" s="133"/>
      <c r="C39" s="140" t="s">
        <v>55</v>
      </c>
      <c r="D39" s="74">
        <v>4</v>
      </c>
      <c r="E39" s="513"/>
      <c r="F39" s="59"/>
      <c r="G39" s="381"/>
      <c r="H39" s="405"/>
      <c r="I39" s="43"/>
      <c r="J39" s="67"/>
      <c r="K39" s="308"/>
      <c r="L39" s="311"/>
    </row>
    <row r="40" spans="1:13" ht="12.75" customHeight="1" thickBot="1" x14ac:dyDescent="0.25">
      <c r="A40" s="224"/>
      <c r="B40" s="53"/>
      <c r="C40" s="109" t="s">
        <v>54</v>
      </c>
      <c r="D40" s="135">
        <v>1.5</v>
      </c>
      <c r="E40" s="136" t="s">
        <v>23</v>
      </c>
      <c r="F40" s="132"/>
      <c r="G40" s="316"/>
      <c r="H40" s="380">
        <v>1.5</v>
      </c>
      <c r="I40" s="55"/>
      <c r="J40" s="68"/>
      <c r="K40" s="50"/>
      <c r="L40" s="268"/>
    </row>
    <row r="41" spans="1:13" ht="12.75" customHeight="1" x14ac:dyDescent="0.2">
      <c r="A41" s="226" t="s">
        <v>64</v>
      </c>
      <c r="B41" s="514">
        <v>45832</v>
      </c>
      <c r="C41" s="100" t="s">
        <v>49</v>
      </c>
      <c r="D41" s="16">
        <v>0.15</v>
      </c>
      <c r="E41" s="423"/>
      <c r="F41" s="423"/>
      <c r="G41" s="423"/>
      <c r="H41" s="423"/>
      <c r="I41" s="423"/>
      <c r="J41" s="46"/>
      <c r="K41" s="517" t="s">
        <v>122</v>
      </c>
      <c r="L41" s="217">
        <v>2013</v>
      </c>
    </row>
    <row r="42" spans="1:13" ht="12.75" customHeight="1" x14ac:dyDescent="0.25">
      <c r="A42" s="516" t="s">
        <v>115</v>
      </c>
      <c r="B42" s="73">
        <v>45832</v>
      </c>
      <c r="C42" s="515" t="s">
        <v>107</v>
      </c>
      <c r="D42" s="74">
        <v>5</v>
      </c>
      <c r="E42" s="421"/>
      <c r="F42" s="220"/>
      <c r="G42" s="248"/>
      <c r="H42" s="248"/>
      <c r="I42" s="248"/>
      <c r="J42" s="434"/>
      <c r="K42" s="76" t="s">
        <v>124</v>
      </c>
      <c r="L42" s="325" t="s">
        <v>131</v>
      </c>
    </row>
    <row r="43" spans="1:13" ht="12.75" customHeight="1" x14ac:dyDescent="0.25">
      <c r="A43" s="424"/>
      <c r="B43" s="73"/>
      <c r="C43" s="314" t="s">
        <v>85</v>
      </c>
      <c r="D43" s="74">
        <v>4</v>
      </c>
      <c r="E43" s="421"/>
      <c r="F43" s="220"/>
      <c r="G43" s="248"/>
      <c r="H43" s="248"/>
      <c r="I43" s="248"/>
      <c r="J43" s="434"/>
      <c r="K43" s="49"/>
      <c r="L43" s="325"/>
    </row>
    <row r="44" spans="1:13" ht="12.75" customHeight="1" x14ac:dyDescent="0.25">
      <c r="A44" s="424"/>
      <c r="B44" s="73"/>
      <c r="C44" s="140" t="s">
        <v>138</v>
      </c>
      <c r="D44" s="74">
        <v>2</v>
      </c>
      <c r="E44" s="421"/>
      <c r="F44" s="220"/>
      <c r="G44" s="248"/>
      <c r="H44" s="248"/>
      <c r="I44" s="248"/>
      <c r="J44" s="434"/>
      <c r="K44" s="49"/>
      <c r="L44" s="325"/>
    </row>
    <row r="45" spans="1:13" ht="12.75" customHeight="1" thickBot="1" x14ac:dyDescent="0.25">
      <c r="A45" s="425"/>
      <c r="B45" s="75"/>
      <c r="C45" s="109" t="s">
        <v>54</v>
      </c>
      <c r="D45" s="135">
        <v>1.5</v>
      </c>
      <c r="E45" s="136" t="s">
        <v>23</v>
      </c>
      <c r="F45" s="132"/>
      <c r="G45" s="316"/>
      <c r="H45" s="380">
        <v>1.5</v>
      </c>
      <c r="I45" s="426"/>
      <c r="J45" s="435"/>
      <c r="K45" s="50"/>
      <c r="L45" s="518" t="s">
        <v>141</v>
      </c>
    </row>
    <row r="46" spans="1:13" ht="12.75" customHeight="1" thickBot="1" x14ac:dyDescent="0.3">
      <c r="A46" s="365" t="s">
        <v>99</v>
      </c>
      <c r="B46" s="304"/>
      <c r="C46" s="372"/>
      <c r="D46" s="366"/>
      <c r="E46" s="373" t="s">
        <v>100</v>
      </c>
      <c r="F46" s="428"/>
      <c r="G46" s="429">
        <f>SUM(G5:G44)</f>
        <v>1.2</v>
      </c>
      <c r="H46" s="429">
        <f t="shared" ref="H46:J46" si="0">SUM(H5:H44)</f>
        <v>3</v>
      </c>
      <c r="I46" s="429">
        <f t="shared" si="0"/>
        <v>2.5</v>
      </c>
      <c r="J46" s="429">
        <f t="shared" si="0"/>
        <v>1</v>
      </c>
      <c r="K46" s="428"/>
      <c r="L46" s="436" t="s">
        <v>112</v>
      </c>
    </row>
    <row r="47" spans="1:13" ht="16.5" customHeight="1" thickBot="1" x14ac:dyDescent="0.3">
      <c r="A47" s="9"/>
      <c r="B47" s="10" t="s">
        <v>19</v>
      </c>
      <c r="C47" s="8"/>
      <c r="D47" s="20" t="s">
        <v>42</v>
      </c>
      <c r="E47" s="20">
        <v>2025</v>
      </c>
      <c r="F47" s="154"/>
      <c r="G47" s="420"/>
      <c r="H47" s="155"/>
      <c r="I47" s="155"/>
      <c r="J47" s="155"/>
      <c r="K47" s="155"/>
      <c r="L47" s="146" t="s">
        <v>125</v>
      </c>
    </row>
    <row r="48" spans="1:13" ht="12.2" customHeight="1" thickBot="1" x14ac:dyDescent="0.25">
      <c r="A48" s="149" t="s">
        <v>0</v>
      </c>
      <c r="B48" s="150" t="s">
        <v>1</v>
      </c>
      <c r="C48" s="150" t="s">
        <v>2</v>
      </c>
      <c r="D48" s="150" t="s">
        <v>3</v>
      </c>
      <c r="E48" s="150" t="s">
        <v>4</v>
      </c>
      <c r="F48" s="151"/>
      <c r="G48" s="106" t="s">
        <v>16</v>
      </c>
      <c r="H48" s="107" t="s">
        <v>11</v>
      </c>
      <c r="I48" s="107" t="s">
        <v>92</v>
      </c>
      <c r="J48" s="108" t="s">
        <v>18</v>
      </c>
      <c r="K48" s="152"/>
      <c r="L48" s="153"/>
    </row>
    <row r="49" spans="1:12" ht="12.2" customHeight="1" x14ac:dyDescent="0.2">
      <c r="A49" s="223" t="s">
        <v>65</v>
      </c>
      <c r="B49" s="84">
        <v>45840</v>
      </c>
      <c r="C49" s="101" t="s">
        <v>49</v>
      </c>
      <c r="D49" s="16">
        <v>0.15</v>
      </c>
      <c r="E49" s="27" t="s">
        <v>88</v>
      </c>
      <c r="F49" s="58"/>
      <c r="G49" s="216"/>
      <c r="H49" s="159"/>
      <c r="I49" s="168"/>
      <c r="J49" s="65"/>
      <c r="K49" s="80" t="s">
        <v>122</v>
      </c>
      <c r="L49" s="78" t="s">
        <v>143</v>
      </c>
    </row>
    <row r="50" spans="1:12" ht="12.2" customHeight="1" thickBot="1" x14ac:dyDescent="0.25">
      <c r="A50" s="223" t="s">
        <v>139</v>
      </c>
      <c r="B50" s="312"/>
      <c r="C50" s="342" t="s">
        <v>142</v>
      </c>
      <c r="D50" s="14">
        <v>5</v>
      </c>
      <c r="E50" s="437" t="s">
        <v>83</v>
      </c>
      <c r="F50" s="273"/>
      <c r="G50" s="235"/>
      <c r="H50" s="55"/>
      <c r="I50" s="55"/>
      <c r="J50" s="68"/>
      <c r="K50" s="176"/>
      <c r="L50" s="268"/>
    </row>
    <row r="51" spans="1:12" ht="12.2" customHeight="1" x14ac:dyDescent="0.2">
      <c r="A51" s="223" t="s">
        <v>140</v>
      </c>
      <c r="B51" s="54">
        <v>45841</v>
      </c>
      <c r="C51" s="515" t="s">
        <v>107</v>
      </c>
      <c r="D51" s="74">
        <v>5</v>
      </c>
      <c r="E51" s="27"/>
      <c r="F51" s="438"/>
      <c r="G51" s="216"/>
      <c r="H51" s="168"/>
      <c r="I51" s="168"/>
      <c r="J51" s="65"/>
      <c r="K51" s="308" t="s">
        <v>124</v>
      </c>
      <c r="L51" s="311" t="s">
        <v>128</v>
      </c>
    </row>
    <row r="52" spans="1:12" ht="13.5" thickBot="1" x14ac:dyDescent="0.25">
      <c r="A52" s="28"/>
      <c r="B52" s="53"/>
      <c r="C52" s="109" t="s">
        <v>111</v>
      </c>
      <c r="D52" s="110">
        <v>1</v>
      </c>
      <c r="E52" s="190"/>
      <c r="F52" s="132"/>
      <c r="G52" s="316"/>
      <c r="H52" s="137"/>
      <c r="I52" s="137"/>
      <c r="J52" s="303">
        <v>1</v>
      </c>
      <c r="K52" s="177"/>
      <c r="L52" s="268"/>
    </row>
    <row r="53" spans="1:12" x14ac:dyDescent="0.2">
      <c r="A53" s="439" t="s">
        <v>66</v>
      </c>
      <c r="B53" s="51">
        <v>45855</v>
      </c>
      <c r="C53" s="101" t="s">
        <v>49</v>
      </c>
      <c r="D53" s="16">
        <v>0.15</v>
      </c>
      <c r="E53" s="27" t="s">
        <v>23</v>
      </c>
      <c r="F53" s="58"/>
      <c r="G53" s="216"/>
      <c r="H53" s="168"/>
      <c r="I53" s="139"/>
      <c r="J53" s="65"/>
      <c r="K53" s="178" t="s">
        <v>124</v>
      </c>
      <c r="L53" s="78" t="s">
        <v>144</v>
      </c>
    </row>
    <row r="54" spans="1:12" ht="13.5" thickBot="1" x14ac:dyDescent="0.25">
      <c r="A54" s="223" t="s">
        <v>116</v>
      </c>
      <c r="B54" s="52">
        <v>45856</v>
      </c>
      <c r="C54" s="342" t="s">
        <v>142</v>
      </c>
      <c r="D54" s="14">
        <v>5</v>
      </c>
      <c r="E54" s="23" t="s">
        <v>40</v>
      </c>
      <c r="F54" s="60"/>
      <c r="G54" s="409"/>
      <c r="H54" s="39"/>
      <c r="I54" s="40"/>
      <c r="J54" s="66"/>
      <c r="K54" s="175"/>
      <c r="L54" s="187">
        <v>2013</v>
      </c>
    </row>
    <row r="55" spans="1:12" ht="13.5" thickBot="1" x14ac:dyDescent="0.25">
      <c r="A55" s="313" t="s">
        <v>117</v>
      </c>
      <c r="B55" s="52"/>
      <c r="C55" s="330" t="s">
        <v>107</v>
      </c>
      <c r="D55" s="74">
        <v>5</v>
      </c>
      <c r="E55" s="173"/>
      <c r="F55" s="174"/>
      <c r="G55" s="451"/>
      <c r="H55" s="39"/>
      <c r="I55" s="40"/>
      <c r="J55" s="66"/>
      <c r="K55" s="175"/>
      <c r="L55" s="148"/>
    </row>
    <row r="56" spans="1:12" ht="13.5" thickBot="1" x14ac:dyDescent="0.25">
      <c r="A56" s="440" t="s">
        <v>118</v>
      </c>
      <c r="B56" s="53"/>
      <c r="C56" s="109" t="s">
        <v>111</v>
      </c>
      <c r="D56" s="110">
        <v>0.9</v>
      </c>
      <c r="E56" s="190"/>
      <c r="F56" s="132"/>
      <c r="G56" s="316"/>
      <c r="H56" s="229"/>
      <c r="I56" s="111"/>
      <c r="J56" s="213">
        <v>0.9</v>
      </c>
      <c r="K56" s="162"/>
      <c r="L56" s="387"/>
    </row>
    <row r="57" spans="1:12" x14ac:dyDescent="0.2">
      <c r="A57" s="226" t="s">
        <v>133</v>
      </c>
      <c r="B57" s="156">
        <v>45859</v>
      </c>
      <c r="C57" s="515" t="s">
        <v>107</v>
      </c>
      <c r="D57" s="74">
        <v>5</v>
      </c>
      <c r="E57" s="215" t="s">
        <v>90</v>
      </c>
      <c r="F57" s="168"/>
      <c r="G57" s="216"/>
      <c r="H57" s="168"/>
      <c r="I57" s="139"/>
      <c r="J57" s="65"/>
      <c r="K57" s="80" t="s">
        <v>124</v>
      </c>
      <c r="L57" s="217">
        <v>2013</v>
      </c>
    </row>
    <row r="58" spans="1:12" ht="13.5" thickBot="1" x14ac:dyDescent="0.25">
      <c r="A58" s="227" t="s">
        <v>116</v>
      </c>
      <c r="B58" s="75">
        <v>45860</v>
      </c>
      <c r="C58" s="109" t="s">
        <v>93</v>
      </c>
      <c r="D58" s="110">
        <v>0.7</v>
      </c>
      <c r="E58" s="190"/>
      <c r="F58" s="132"/>
      <c r="G58" s="316"/>
      <c r="H58" s="137"/>
      <c r="I58" s="132">
        <v>0.7</v>
      </c>
      <c r="J58" s="68"/>
      <c r="K58" s="50"/>
      <c r="L58" s="317" t="s">
        <v>146</v>
      </c>
    </row>
    <row r="59" spans="1:12" x14ac:dyDescent="0.2">
      <c r="A59" s="227" t="s">
        <v>119</v>
      </c>
      <c r="B59" s="81"/>
      <c r="C59" s="519" t="s">
        <v>145</v>
      </c>
      <c r="D59" s="138">
        <v>0.9</v>
      </c>
      <c r="E59" s="441"/>
      <c r="F59" s="142"/>
      <c r="G59" s="182"/>
      <c r="H59" s="142"/>
      <c r="I59" s="42"/>
      <c r="J59" s="69"/>
      <c r="K59" s="188"/>
      <c r="L59" s="323"/>
    </row>
    <row r="60" spans="1:12" ht="13.5" thickBot="1" x14ac:dyDescent="0.25">
      <c r="A60" s="440"/>
      <c r="B60" s="53"/>
      <c r="C60" s="218"/>
      <c r="D60" s="209"/>
      <c r="E60" s="219"/>
      <c r="F60" s="85"/>
      <c r="G60" s="179"/>
      <c r="H60" s="85"/>
      <c r="I60" s="41"/>
      <c r="J60" s="79"/>
      <c r="K60" s="162"/>
      <c r="L60" s="299"/>
    </row>
    <row r="61" spans="1:12" x14ac:dyDescent="0.2">
      <c r="A61" s="226" t="s">
        <v>133</v>
      </c>
      <c r="B61" s="81"/>
      <c r="C61" s="160" t="s">
        <v>5</v>
      </c>
      <c r="D61" s="138">
        <v>6</v>
      </c>
      <c r="E61" s="192" t="s">
        <v>40</v>
      </c>
      <c r="F61" s="142"/>
      <c r="G61" s="182"/>
      <c r="H61" s="42"/>
      <c r="I61" s="42"/>
      <c r="J61" s="69"/>
      <c r="K61" s="87"/>
      <c r="L61" s="326"/>
    </row>
    <row r="62" spans="1:12" ht="13.5" thickBot="1" x14ac:dyDescent="0.25">
      <c r="A62" s="227" t="s">
        <v>119</v>
      </c>
      <c r="B62" s="75"/>
      <c r="C62" s="109" t="s">
        <v>111</v>
      </c>
      <c r="D62" s="110">
        <v>0.8</v>
      </c>
      <c r="E62" s="315"/>
      <c r="F62" s="137"/>
      <c r="G62" s="316"/>
      <c r="H62" s="132"/>
      <c r="I62" s="132"/>
      <c r="J62" s="303">
        <v>0.8</v>
      </c>
      <c r="K62" s="50"/>
      <c r="L62" s="325"/>
    </row>
    <row r="63" spans="1:12" ht="13.5" thickBot="1" x14ac:dyDescent="0.25">
      <c r="A63" s="180"/>
      <c r="B63" s="81"/>
      <c r="C63" s="218" t="s">
        <v>49</v>
      </c>
      <c r="D63" s="209">
        <v>0.15</v>
      </c>
      <c r="E63" s="192"/>
      <c r="F63" s="142"/>
      <c r="G63" s="182"/>
      <c r="H63" s="42"/>
      <c r="I63" s="42"/>
      <c r="J63" s="69"/>
      <c r="K63" s="87"/>
      <c r="L63" s="183"/>
    </row>
    <row r="64" spans="1:12" ht="13.5" thickBot="1" x14ac:dyDescent="0.25">
      <c r="A64" s="180"/>
      <c r="B64" s="81"/>
      <c r="C64" s="160" t="s">
        <v>5</v>
      </c>
      <c r="D64" s="26">
        <v>2.5</v>
      </c>
      <c r="E64" s="181"/>
      <c r="F64" s="163"/>
      <c r="G64" s="182"/>
      <c r="H64" s="42"/>
      <c r="I64" s="42"/>
      <c r="J64" s="69"/>
      <c r="K64" s="87"/>
      <c r="L64" s="183"/>
    </row>
    <row r="65" spans="1:17" ht="13.5" thickBot="1" x14ac:dyDescent="0.25">
      <c r="A65" s="226" t="s">
        <v>120</v>
      </c>
      <c r="B65" s="156"/>
      <c r="C65" s="109" t="s">
        <v>38</v>
      </c>
      <c r="D65" s="392">
        <v>2</v>
      </c>
      <c r="E65" s="482"/>
      <c r="F65" s="483"/>
      <c r="G65" s="393">
        <v>2</v>
      </c>
      <c r="H65" s="139"/>
      <c r="I65" s="139"/>
      <c r="J65" s="65"/>
      <c r="K65" s="80"/>
      <c r="L65" s="217"/>
    </row>
    <row r="66" spans="1:17" ht="13.5" thickBot="1" x14ac:dyDescent="0.25">
      <c r="A66" s="227" t="s">
        <v>121</v>
      </c>
      <c r="B66" s="75"/>
      <c r="C66" s="447" t="s">
        <v>43</v>
      </c>
      <c r="D66" s="211">
        <v>1.5</v>
      </c>
      <c r="E66" s="331"/>
      <c r="F66" s="55"/>
      <c r="G66" s="235"/>
      <c r="H66" s="212"/>
      <c r="I66" s="212"/>
      <c r="J66" s="68"/>
      <c r="K66" s="50"/>
      <c r="L66" s="327"/>
      <c r="M66" s="329"/>
      <c r="N66" s="329"/>
      <c r="O66" s="329"/>
      <c r="P66" s="329"/>
      <c r="Q66" s="329"/>
    </row>
    <row r="67" spans="1:17" ht="13.5" thickBot="1" x14ac:dyDescent="0.25">
      <c r="A67" s="232"/>
      <c r="B67" s="52"/>
      <c r="C67" s="218" t="s">
        <v>49</v>
      </c>
      <c r="D67" s="324">
        <v>2</v>
      </c>
      <c r="E67" s="215" t="s">
        <v>83</v>
      </c>
      <c r="F67" s="168"/>
      <c r="G67" s="216"/>
      <c r="H67" s="139"/>
      <c r="I67" s="139"/>
      <c r="J67" s="65"/>
      <c r="K67" s="80"/>
      <c r="L67" s="328"/>
    </row>
    <row r="68" spans="1:17" ht="13.5" thickBot="1" x14ac:dyDescent="0.25">
      <c r="A68" s="36"/>
      <c r="B68" s="53"/>
      <c r="C68" s="446" t="s">
        <v>5</v>
      </c>
      <c r="D68" s="211">
        <v>0.15</v>
      </c>
      <c r="E68" s="219"/>
      <c r="F68" s="85"/>
      <c r="G68" s="179"/>
      <c r="H68" s="41"/>
      <c r="I68" s="41"/>
      <c r="J68" s="79"/>
      <c r="K68" s="162"/>
      <c r="L68" s="214"/>
    </row>
    <row r="69" spans="1:17" x14ac:dyDescent="0.2">
      <c r="A69" s="442"/>
      <c r="B69" s="415"/>
      <c r="C69" s="416"/>
      <c r="D69" s="138"/>
      <c r="E69" s="458"/>
      <c r="F69" s="168"/>
      <c r="G69" s="216"/>
      <c r="H69" s="139"/>
      <c r="I69" s="139"/>
      <c r="J69" s="139"/>
      <c r="K69" s="161"/>
      <c r="L69" s="78"/>
    </row>
    <row r="70" spans="1:17" x14ac:dyDescent="0.2">
      <c r="A70" s="443"/>
      <c r="B70" s="444"/>
      <c r="C70" s="274"/>
      <c r="D70" s="189"/>
      <c r="E70" s="231"/>
      <c r="F70" s="142"/>
      <c r="G70" s="182"/>
      <c r="H70" s="42"/>
      <c r="I70" s="42"/>
      <c r="J70" s="42"/>
      <c r="K70" s="87"/>
      <c r="L70" s="148"/>
    </row>
    <row r="71" spans="1:17" x14ac:dyDescent="0.2">
      <c r="A71" s="448"/>
      <c r="B71" s="449"/>
      <c r="C71" s="450"/>
      <c r="D71" s="356"/>
      <c r="E71" s="459"/>
      <c r="F71" s="422"/>
      <c r="G71" s="451"/>
      <c r="H71" s="452"/>
      <c r="I71" s="452"/>
      <c r="J71" s="452"/>
      <c r="K71" s="77"/>
      <c r="L71" s="143"/>
    </row>
    <row r="72" spans="1:17" x14ac:dyDescent="0.2">
      <c r="A72" s="460"/>
      <c r="B72" s="453"/>
      <c r="C72" s="274"/>
      <c r="D72" s="74"/>
      <c r="E72" s="461"/>
      <c r="F72" s="403"/>
      <c r="G72" s="220"/>
      <c r="H72" s="220"/>
      <c r="I72" s="220"/>
      <c r="J72" s="40"/>
      <c r="K72" s="49"/>
      <c r="L72" s="71"/>
    </row>
    <row r="73" spans="1:17" x14ac:dyDescent="0.2">
      <c r="A73" s="460"/>
      <c r="B73" s="453"/>
      <c r="C73" s="274"/>
      <c r="D73" s="74"/>
      <c r="E73" s="461"/>
      <c r="F73" s="403"/>
      <c r="G73" s="220"/>
      <c r="H73" s="220"/>
      <c r="I73" s="220"/>
      <c r="J73" s="40"/>
      <c r="K73" s="49"/>
      <c r="L73" s="71"/>
    </row>
    <row r="74" spans="1:17" x14ac:dyDescent="0.2">
      <c r="A74" s="462"/>
      <c r="B74" s="453"/>
      <c r="C74" s="274"/>
      <c r="D74" s="74"/>
      <c r="E74" s="461"/>
      <c r="F74" s="403"/>
      <c r="G74" s="220"/>
      <c r="H74" s="430"/>
      <c r="I74" s="430"/>
      <c r="J74" s="40"/>
      <c r="K74" s="49"/>
      <c r="L74" s="71"/>
    </row>
    <row r="75" spans="1:17" x14ac:dyDescent="0.2">
      <c r="A75" s="460"/>
      <c r="B75" s="453"/>
      <c r="C75" s="274"/>
      <c r="D75" s="74"/>
      <c r="E75" s="461"/>
      <c r="F75" s="403"/>
      <c r="G75" s="220"/>
      <c r="H75" s="220"/>
      <c r="I75" s="220"/>
      <c r="J75" s="40"/>
      <c r="K75" s="49"/>
      <c r="L75" s="71"/>
    </row>
    <row r="76" spans="1:17" x14ac:dyDescent="0.2">
      <c r="A76" s="460"/>
      <c r="B76" s="453"/>
      <c r="C76" s="274"/>
      <c r="D76" s="74"/>
      <c r="E76" s="461"/>
      <c r="F76" s="403"/>
      <c r="G76" s="220"/>
      <c r="H76" s="220"/>
      <c r="I76" s="220"/>
      <c r="J76" s="40"/>
      <c r="K76" s="49"/>
      <c r="L76" s="71"/>
    </row>
    <row r="77" spans="1:17" ht="14.25" x14ac:dyDescent="0.2">
      <c r="A77" s="463"/>
      <c r="B77" s="455"/>
      <c r="C77" s="274"/>
      <c r="D77" s="74"/>
      <c r="E77" s="464"/>
      <c r="F77" s="403"/>
      <c r="G77" s="220"/>
      <c r="H77" s="220"/>
      <c r="I77" s="220"/>
      <c r="J77" s="40"/>
      <c r="K77" s="76"/>
      <c r="L77" s="485"/>
    </row>
    <row r="78" spans="1:17" ht="15.75" x14ac:dyDescent="0.25">
      <c r="A78" s="445"/>
      <c r="B78" s="455"/>
      <c r="C78" s="274"/>
      <c r="D78" s="74"/>
      <c r="E78" s="465"/>
      <c r="F78" s="403"/>
      <c r="G78" s="220"/>
      <c r="H78" s="220"/>
      <c r="I78" s="220"/>
      <c r="J78" s="40"/>
      <c r="K78" s="49"/>
      <c r="L78" s="486"/>
    </row>
    <row r="79" spans="1:17" ht="15.75" x14ac:dyDescent="0.25">
      <c r="A79" s="445"/>
      <c r="B79" s="455"/>
      <c r="C79" s="274"/>
      <c r="D79" s="74"/>
      <c r="E79" s="461"/>
      <c r="F79" s="403"/>
      <c r="G79" s="220"/>
      <c r="H79" s="220"/>
      <c r="I79" s="220"/>
      <c r="J79" s="40"/>
      <c r="K79" s="76"/>
      <c r="L79" s="486"/>
    </row>
    <row r="80" spans="1:17" ht="16.5" thickBot="1" x14ac:dyDescent="0.3">
      <c r="A80" s="337"/>
      <c r="B80" s="466"/>
      <c r="C80" s="467"/>
      <c r="D80" s="356"/>
      <c r="E80" s="459"/>
      <c r="F80" s="468"/>
      <c r="G80" s="338"/>
      <c r="H80" s="338"/>
      <c r="I80" s="338"/>
      <c r="J80" s="452"/>
      <c r="K80" s="77"/>
      <c r="L80" s="487"/>
    </row>
    <row r="81" spans="1:16" ht="15.75" thickBot="1" x14ac:dyDescent="0.3">
      <c r="A81" s="365" t="s">
        <v>99</v>
      </c>
      <c r="B81" s="304"/>
      <c r="C81" s="469"/>
      <c r="D81" s="366"/>
      <c r="E81" s="373" t="s">
        <v>101</v>
      </c>
      <c r="F81" s="374"/>
      <c r="G81" s="484">
        <f>SUM(G50:G80)</f>
        <v>2</v>
      </c>
      <c r="H81" s="484">
        <f t="shared" ref="H81:J81" si="1">SUM(H50:H80)</f>
        <v>0</v>
      </c>
      <c r="I81" s="484">
        <f t="shared" si="1"/>
        <v>0.7</v>
      </c>
      <c r="J81" s="484">
        <f t="shared" si="1"/>
        <v>2.7</v>
      </c>
      <c r="K81" s="305"/>
      <c r="L81" s="488" t="s">
        <v>67</v>
      </c>
    </row>
    <row r="82" spans="1:16" ht="15.75" thickBot="1" x14ac:dyDescent="0.3">
      <c r="A82" s="388"/>
      <c r="B82" s="389"/>
      <c r="C82" s="521"/>
      <c r="D82" s="390"/>
      <c r="E82" s="391"/>
      <c r="F82" s="22"/>
      <c r="G82" s="301"/>
      <c r="H82" s="349"/>
      <c r="I82" s="349"/>
      <c r="J82" s="349"/>
      <c r="K82" s="85"/>
      <c r="L82" s="239"/>
    </row>
    <row r="83" spans="1:16" ht="16.5" thickBot="1" x14ac:dyDescent="0.3">
      <c r="A83" s="9"/>
      <c r="B83" s="10" t="s">
        <v>19</v>
      </c>
      <c r="C83" s="300"/>
      <c r="D83" s="20" t="s">
        <v>42</v>
      </c>
      <c r="E83" s="20">
        <v>2025</v>
      </c>
      <c r="F83" s="154"/>
      <c r="G83" s="106" t="s">
        <v>16</v>
      </c>
      <c r="H83" s="107" t="s">
        <v>11</v>
      </c>
      <c r="I83" s="107" t="s">
        <v>92</v>
      </c>
      <c r="J83" s="108" t="s">
        <v>105</v>
      </c>
      <c r="K83" s="155"/>
      <c r="L83" s="146" t="s">
        <v>25</v>
      </c>
    </row>
    <row r="84" spans="1:16" ht="15" thickBot="1" x14ac:dyDescent="0.25">
      <c r="A84" s="480"/>
      <c r="B84" s="470"/>
      <c r="C84" s="446" t="s">
        <v>5</v>
      </c>
      <c r="D84" s="189"/>
      <c r="E84" s="481"/>
      <c r="F84" s="228"/>
      <c r="G84" s="228"/>
      <c r="H84" s="228"/>
      <c r="I84" s="228"/>
      <c r="J84" s="228"/>
      <c r="K84" s="228"/>
      <c r="L84" s="379"/>
      <c r="M84" s="191"/>
    </row>
    <row r="85" spans="1:16" ht="14.25" x14ac:dyDescent="0.2">
      <c r="A85" s="474"/>
      <c r="B85" s="455"/>
      <c r="C85" s="302"/>
      <c r="D85" s="74"/>
      <c r="E85" s="48"/>
      <c r="F85" s="220"/>
      <c r="G85" s="220"/>
      <c r="H85" s="220"/>
      <c r="I85" s="220"/>
      <c r="J85" s="220"/>
      <c r="K85" s="220"/>
      <c r="L85" s="233"/>
    </row>
    <row r="86" spans="1:16" ht="15" thickBot="1" x14ac:dyDescent="0.25">
      <c r="A86" s="474"/>
      <c r="B86" s="455"/>
      <c r="C86" s="274"/>
      <c r="D86" s="74"/>
      <c r="E86" s="48"/>
      <c r="F86" s="220"/>
      <c r="G86" s="220"/>
      <c r="H86" s="220"/>
      <c r="I86" s="220"/>
      <c r="J86" s="220"/>
      <c r="K86" s="220"/>
      <c r="L86" s="471"/>
    </row>
    <row r="87" spans="1:16" ht="14.25" x14ac:dyDescent="0.2">
      <c r="A87" s="473"/>
      <c r="B87" s="455"/>
      <c r="C87" s="274"/>
      <c r="D87" s="74"/>
      <c r="E87" s="48"/>
      <c r="F87" s="220"/>
      <c r="G87" s="220"/>
      <c r="H87" s="220"/>
      <c r="I87" s="220"/>
      <c r="J87" s="220"/>
      <c r="K87" s="220"/>
      <c r="L87" s="379"/>
    </row>
    <row r="88" spans="1:16" ht="16.5" thickBot="1" x14ac:dyDescent="0.3">
      <c r="A88" s="474"/>
      <c r="B88" s="455"/>
      <c r="C88" s="274"/>
      <c r="D88" s="74"/>
      <c r="E88" s="456"/>
      <c r="F88" s="220"/>
      <c r="G88" s="220"/>
      <c r="H88" s="220"/>
      <c r="I88" s="220"/>
      <c r="J88" s="220"/>
      <c r="K88" s="220"/>
      <c r="L88" s="233"/>
    </row>
    <row r="89" spans="1:16" x14ac:dyDescent="0.2">
      <c r="A89" s="454"/>
      <c r="B89" s="453"/>
      <c r="C89" s="274"/>
      <c r="D89" s="74"/>
      <c r="E89" s="48"/>
      <c r="F89" s="220"/>
      <c r="G89" s="220"/>
      <c r="H89" s="220"/>
      <c r="I89" s="220"/>
      <c r="J89" s="220"/>
      <c r="K89" s="220"/>
      <c r="L89" s="217"/>
    </row>
    <row r="90" spans="1:16" x14ac:dyDescent="0.2">
      <c r="A90" s="454"/>
      <c r="B90" s="453"/>
      <c r="C90" s="274"/>
      <c r="D90" s="74"/>
      <c r="E90" s="48"/>
      <c r="F90" s="220"/>
      <c r="G90" s="220"/>
      <c r="H90" s="220"/>
      <c r="I90" s="220"/>
      <c r="J90" s="220"/>
      <c r="K90" s="220"/>
      <c r="L90" s="457"/>
    </row>
    <row r="91" spans="1:16" x14ac:dyDescent="0.2">
      <c r="A91" s="454"/>
      <c r="B91" s="453"/>
      <c r="C91" s="274"/>
      <c r="D91" s="74"/>
      <c r="E91" s="48"/>
      <c r="F91" s="220"/>
      <c r="G91" s="220"/>
      <c r="H91" s="220"/>
      <c r="I91" s="220"/>
      <c r="J91" s="220"/>
      <c r="K91" s="220"/>
      <c r="L91" s="457"/>
    </row>
    <row r="92" spans="1:16" ht="13.5" thickBot="1" x14ac:dyDescent="0.25">
      <c r="A92" s="355"/>
      <c r="B92" s="449"/>
      <c r="C92" s="274"/>
      <c r="D92" s="356"/>
      <c r="E92" s="357"/>
      <c r="F92" s="338"/>
      <c r="G92" s="338"/>
      <c r="H92" s="338"/>
      <c r="I92" s="338"/>
      <c r="J92" s="338"/>
      <c r="K92" s="338"/>
      <c r="L92" s="214"/>
    </row>
    <row r="93" spans="1:16" ht="15.75" thickBot="1" x14ac:dyDescent="0.3">
      <c r="A93" s="365" t="s">
        <v>99</v>
      </c>
      <c r="B93" s="304"/>
      <c r="C93" s="467"/>
      <c r="D93" s="366"/>
      <c r="E93" s="373" t="s">
        <v>102</v>
      </c>
      <c r="F93" s="374"/>
      <c r="G93" s="375">
        <f>SUM(G84:G92)</f>
        <v>0</v>
      </c>
      <c r="H93" s="375">
        <f t="shared" ref="H93:J93" si="2">SUM(H84:H92)</f>
        <v>0</v>
      </c>
      <c r="I93" s="375">
        <f t="shared" si="2"/>
        <v>0</v>
      </c>
      <c r="J93" s="375">
        <f t="shared" si="2"/>
        <v>0</v>
      </c>
      <c r="K93" s="305"/>
      <c r="L93" s="193"/>
      <c r="P93" s="24"/>
    </row>
    <row r="94" spans="1:16" ht="13.5" thickBot="1" x14ac:dyDescent="0.25">
      <c r="A94" s="475" t="s">
        <v>95</v>
      </c>
      <c r="B94" s="476"/>
      <c r="C94" s="479"/>
      <c r="D94" s="477"/>
      <c r="E94" s="478"/>
      <c r="F94" s="489"/>
      <c r="G94" s="491">
        <f>G46:J46</f>
        <v>1.2</v>
      </c>
      <c r="H94" s="492">
        <f>H46</f>
        <v>3</v>
      </c>
      <c r="I94" s="492">
        <f>I46</f>
        <v>2.5</v>
      </c>
      <c r="J94" s="493">
        <f>J46</f>
        <v>1</v>
      </c>
      <c r="K94" s="196"/>
      <c r="L94" s="148"/>
    </row>
    <row r="95" spans="1:16" x14ac:dyDescent="0.2">
      <c r="A95" s="398" t="s">
        <v>91</v>
      </c>
      <c r="B95" s="346"/>
      <c r="C95" s="472"/>
      <c r="D95" s="348"/>
      <c r="E95" s="399"/>
      <c r="F95" s="352"/>
      <c r="G95" s="494">
        <f>G81</f>
        <v>2</v>
      </c>
      <c r="H95" s="350">
        <f>H81</f>
        <v>0</v>
      </c>
      <c r="I95" s="350">
        <f>I81</f>
        <v>0.7</v>
      </c>
      <c r="J95" s="495">
        <f>J81</f>
        <v>2.7</v>
      </c>
      <c r="K95" s="307"/>
      <c r="L95" s="148"/>
    </row>
    <row r="96" spans="1:16" ht="13.5" thickBot="1" x14ac:dyDescent="0.25">
      <c r="A96" s="318" t="s">
        <v>97</v>
      </c>
      <c r="B96" s="319"/>
      <c r="C96" s="347"/>
      <c r="D96" s="320"/>
      <c r="E96" s="351"/>
      <c r="F96" s="321"/>
      <c r="G96" s="497">
        <f>G93</f>
        <v>0</v>
      </c>
      <c r="H96" s="321">
        <f>H93</f>
        <v>0</v>
      </c>
      <c r="I96" s="496">
        <f>I93</f>
        <v>0</v>
      </c>
      <c r="J96" s="498">
        <f>J93</f>
        <v>0</v>
      </c>
      <c r="K96" s="490"/>
      <c r="L96" s="237"/>
    </row>
    <row r="97" spans="1:12" ht="13.5" thickBot="1" x14ac:dyDescent="0.25">
      <c r="A97" s="340" t="s">
        <v>96</v>
      </c>
      <c r="B97" s="341"/>
      <c r="C97" s="342"/>
      <c r="D97" s="342"/>
      <c r="E97" s="343"/>
      <c r="F97" s="344"/>
      <c r="G97" s="353">
        <f>SUM(G94:G96)</f>
        <v>3.2</v>
      </c>
      <c r="H97" s="353">
        <f t="shared" ref="H97:J97" si="3">SUM(H94:H96)</f>
        <v>3</v>
      </c>
      <c r="I97" s="353">
        <f t="shared" si="3"/>
        <v>3.2</v>
      </c>
      <c r="J97" s="353">
        <f t="shared" si="3"/>
        <v>3.7</v>
      </c>
      <c r="K97" s="345"/>
      <c r="L97" s="322"/>
    </row>
    <row r="98" spans="1:12" ht="13.5" thickBot="1" x14ac:dyDescent="0.25">
      <c r="A98" s="358" t="s">
        <v>98</v>
      </c>
      <c r="B98" s="354"/>
      <c r="C98" s="355"/>
      <c r="D98" s="356"/>
      <c r="E98" s="357"/>
      <c r="F98" s="338"/>
      <c r="G98" s="338">
        <v>0.15</v>
      </c>
      <c r="H98" s="338">
        <v>0.2</v>
      </c>
      <c r="I98" s="338">
        <v>0.36</v>
      </c>
      <c r="J98" s="338">
        <v>0.35</v>
      </c>
      <c r="K98" s="70"/>
      <c r="L98" s="397"/>
    </row>
    <row r="99" spans="1:12" ht="15.75" thickBot="1" x14ac:dyDescent="0.3">
      <c r="A99" s="367" t="s">
        <v>103</v>
      </c>
      <c r="B99" s="304"/>
      <c r="C99" s="368"/>
      <c r="D99" s="369"/>
      <c r="E99" s="370"/>
      <c r="F99" s="371"/>
      <c r="G99" s="395">
        <f>G97*G98</f>
        <v>0.48</v>
      </c>
      <c r="H99" s="396">
        <f t="shared" ref="H99:J99" si="4">H97*H98</f>
        <v>0.60000000000000009</v>
      </c>
      <c r="I99" s="396">
        <f t="shared" si="4"/>
        <v>1.1519999999999999</v>
      </c>
      <c r="J99" s="396">
        <f t="shared" si="4"/>
        <v>1.2949999999999999</v>
      </c>
      <c r="K99" s="499">
        <f>SUM(G99:J99)</f>
        <v>3.5270000000000001</v>
      </c>
      <c r="L99" s="322"/>
    </row>
    <row r="100" spans="1:12" ht="12.2" customHeight="1" thickBot="1" x14ac:dyDescent="0.25">
      <c r="A100" s="359"/>
      <c r="B100" s="319"/>
      <c r="C100" s="320"/>
      <c r="D100" s="320"/>
      <c r="E100" s="320"/>
      <c r="F100" s="360" t="s">
        <v>12</v>
      </c>
      <c r="G100" s="361" t="s">
        <v>16</v>
      </c>
      <c r="H100" s="362" t="s">
        <v>11</v>
      </c>
      <c r="I100" s="362" t="s">
        <v>94</v>
      </c>
      <c r="J100" s="363" t="s">
        <v>105</v>
      </c>
      <c r="K100" s="364"/>
      <c r="L100" s="238"/>
    </row>
    <row r="101" spans="1:12" ht="12.2" customHeight="1" x14ac:dyDescent="0.2">
      <c r="F101" s="24"/>
      <c r="G101" s="186"/>
      <c r="H101" s="186"/>
      <c r="I101" s="186"/>
      <c r="J101" s="184"/>
      <c r="K101" s="184"/>
      <c r="L101" s="185"/>
    </row>
    <row r="102" spans="1:12" ht="12.2" customHeight="1" x14ac:dyDescent="0.2">
      <c r="D102" s="37" t="s">
        <v>45</v>
      </c>
      <c r="E102" s="112" t="s">
        <v>46</v>
      </c>
      <c r="G102" s="24" t="s">
        <v>48</v>
      </c>
      <c r="H102" s="17"/>
      <c r="I102" s="17"/>
      <c r="K102" s="4" t="s">
        <v>32</v>
      </c>
    </row>
    <row r="103" spans="1:12" ht="12.2" customHeight="1" thickBot="1" x14ac:dyDescent="0.25">
      <c r="D103" s="82" t="s">
        <v>26</v>
      </c>
      <c r="E103" s="112" t="s">
        <v>47</v>
      </c>
      <c r="H103" s="17"/>
      <c r="I103" s="17"/>
      <c r="K103" s="4" t="s">
        <v>33</v>
      </c>
      <c r="L103" s="114" t="s">
        <v>34</v>
      </c>
    </row>
    <row r="104" spans="1:12" x14ac:dyDescent="0.2">
      <c r="A104" s="88" t="s">
        <v>6</v>
      </c>
      <c r="B104" s="89" t="s">
        <v>7</v>
      </c>
      <c r="C104" s="145" t="s">
        <v>38</v>
      </c>
      <c r="D104" s="250">
        <v>1.2</v>
      </c>
      <c r="E104" s="125">
        <v>0.15</v>
      </c>
      <c r="F104" s="90"/>
      <c r="G104" s="91">
        <f>D104*E104</f>
        <v>0.18</v>
      </c>
      <c r="H104" s="92" t="s">
        <v>9</v>
      </c>
      <c r="I104" s="145"/>
      <c r="J104" s="46"/>
      <c r="K104" s="120">
        <v>2.5</v>
      </c>
      <c r="L104" s="116" t="s">
        <v>35</v>
      </c>
    </row>
    <row r="105" spans="1:12" x14ac:dyDescent="0.2">
      <c r="A105" s="93"/>
      <c r="B105" s="12" t="s">
        <v>7</v>
      </c>
      <c r="C105" s="124" t="s">
        <v>17</v>
      </c>
      <c r="D105" s="251">
        <v>3</v>
      </c>
      <c r="E105" s="126">
        <v>0.35</v>
      </c>
      <c r="F105" s="18"/>
      <c r="G105" s="21">
        <f>D105*E105</f>
        <v>1.0499999999999998</v>
      </c>
      <c r="H105" s="19" t="s">
        <v>9</v>
      </c>
      <c r="I105" s="334"/>
      <c r="J105" s="113"/>
      <c r="K105" s="121">
        <v>3</v>
      </c>
      <c r="L105" s="117">
        <f>D105/K105</f>
        <v>1</v>
      </c>
    </row>
    <row r="106" spans="1:12" x14ac:dyDescent="0.2">
      <c r="A106" s="93"/>
      <c r="B106" s="376" t="s">
        <v>7</v>
      </c>
      <c r="C106" s="334" t="s">
        <v>93</v>
      </c>
      <c r="D106" s="251">
        <v>3.2</v>
      </c>
      <c r="E106" s="126">
        <v>0.36</v>
      </c>
      <c r="F106" s="18"/>
      <c r="G106" s="21">
        <f>D106*E106</f>
        <v>1.1519999999999999</v>
      </c>
      <c r="H106" s="19"/>
      <c r="I106" s="334"/>
      <c r="J106" s="113"/>
      <c r="K106" s="122">
        <v>2</v>
      </c>
      <c r="L106" s="118">
        <f>D106/K106</f>
        <v>1.6</v>
      </c>
    </row>
    <row r="107" spans="1:12" x14ac:dyDescent="0.2">
      <c r="A107" s="293"/>
      <c r="B107" s="12" t="s">
        <v>7</v>
      </c>
      <c r="C107" s="21" t="s">
        <v>8</v>
      </c>
      <c r="D107" s="294">
        <v>6</v>
      </c>
      <c r="E107" s="295">
        <v>0.2</v>
      </c>
      <c r="F107" s="296">
        <f>D107*E107</f>
        <v>1.2000000000000002</v>
      </c>
      <c r="G107" s="297">
        <f>D107*E107</f>
        <v>1.2000000000000002</v>
      </c>
      <c r="H107" s="19" t="s">
        <v>9</v>
      </c>
      <c r="I107" s="334"/>
      <c r="J107" s="113"/>
      <c r="K107" s="122">
        <v>3.75</v>
      </c>
      <c r="L107" s="383">
        <f>D107/K107</f>
        <v>1.6</v>
      </c>
    </row>
    <row r="108" spans="1:12" ht="13.5" thickBot="1" x14ac:dyDescent="0.25">
      <c r="A108" s="36"/>
      <c r="B108" s="282" t="s">
        <v>7</v>
      </c>
      <c r="C108" s="277" t="s">
        <v>86</v>
      </c>
      <c r="D108" s="298">
        <v>9.5</v>
      </c>
      <c r="E108" s="283">
        <v>0.13500000000000001</v>
      </c>
      <c r="F108" s="278"/>
      <c r="G108" s="394">
        <f>D108*E108</f>
        <v>1.2825000000000002</v>
      </c>
      <c r="H108" s="279"/>
      <c r="I108" s="335"/>
      <c r="J108" s="280"/>
      <c r="K108" s="281">
        <v>2</v>
      </c>
      <c r="L108" s="382" t="s">
        <v>35</v>
      </c>
    </row>
    <row r="109" spans="1:12" ht="13.5" thickBot="1" x14ac:dyDescent="0.25">
      <c r="A109" s="284" t="s">
        <v>78</v>
      </c>
      <c r="B109" s="285" t="s">
        <v>7</v>
      </c>
      <c r="C109" s="290"/>
      <c r="D109" s="292"/>
      <c r="E109" s="291"/>
      <c r="F109" s="286">
        <f>SUM(F104:F107)</f>
        <v>1.2000000000000002</v>
      </c>
      <c r="G109" s="287">
        <f>SUM(G104:G108)</f>
        <v>4.8644999999999996</v>
      </c>
      <c r="H109" s="288" t="s">
        <v>9</v>
      </c>
      <c r="I109" s="336"/>
      <c r="J109" s="289"/>
      <c r="K109" s="123"/>
      <c r="L109" s="119">
        <f>SUM(L105:L107)</f>
        <v>4.2</v>
      </c>
    </row>
    <row r="110" spans="1:12" ht="13.5" thickBot="1" x14ac:dyDescent="0.25">
      <c r="C110" s="377" t="s">
        <v>106</v>
      </c>
      <c r="J110" s="24"/>
      <c r="K110" s="24"/>
      <c r="L110" s="24"/>
    </row>
    <row r="111" spans="1:12" ht="13.5" thickBot="1" x14ac:dyDescent="0.25">
      <c r="A111" s="259" t="s">
        <v>10</v>
      </c>
      <c r="B111" s="253"/>
      <c r="C111" s="254" t="s">
        <v>36</v>
      </c>
      <c r="D111" s="257">
        <v>76</v>
      </c>
      <c r="E111" s="255"/>
      <c r="F111" s="255"/>
      <c r="G111" s="255"/>
      <c r="H111" s="255"/>
      <c r="I111" s="255"/>
      <c r="J111" s="256"/>
      <c r="K111" s="253">
        <v>12.5</v>
      </c>
      <c r="L111" s="260" t="s">
        <v>35</v>
      </c>
    </row>
    <row r="112" spans="1:12" x14ac:dyDescent="0.2">
      <c r="A112" s="258" t="s">
        <v>70</v>
      </c>
      <c r="B112" s="243"/>
      <c r="C112" s="244"/>
      <c r="D112" s="243"/>
      <c r="E112" s="245"/>
      <c r="F112" s="245"/>
      <c r="G112" s="245"/>
      <c r="H112" s="245"/>
      <c r="I112" s="245"/>
      <c r="J112" s="245"/>
      <c r="K112" s="378" t="s">
        <v>79</v>
      </c>
      <c r="L112" s="112"/>
    </row>
    <row r="113" spans="1:12" x14ac:dyDescent="0.2">
      <c r="A113" s="114" t="s">
        <v>74</v>
      </c>
      <c r="B113" s="247" t="s">
        <v>76</v>
      </c>
      <c r="C113" s="241"/>
      <c r="D113" s="240" t="s">
        <v>45</v>
      </c>
      <c r="E113" s="242" t="s">
        <v>71</v>
      </c>
      <c r="F113" s="242"/>
      <c r="G113" s="240" t="s">
        <v>72</v>
      </c>
      <c r="H113" s="242"/>
      <c r="I113" s="242"/>
      <c r="J113" s="242"/>
      <c r="K113" s="262" t="s">
        <v>80</v>
      </c>
      <c r="L113" s="112"/>
    </row>
    <row r="114" spans="1:12" x14ac:dyDescent="0.2">
      <c r="A114" s="114" t="s">
        <v>75</v>
      </c>
      <c r="B114" s="249" t="s">
        <v>77</v>
      </c>
      <c r="C114" s="241"/>
      <c r="D114" s="240" t="s">
        <v>26</v>
      </c>
      <c r="E114" s="242" t="s">
        <v>33</v>
      </c>
      <c r="F114" s="242"/>
      <c r="G114" s="240" t="s">
        <v>73</v>
      </c>
      <c r="H114" s="242"/>
      <c r="I114" s="242"/>
      <c r="J114" s="242"/>
      <c r="K114" s="262" t="s">
        <v>81</v>
      </c>
      <c r="L114" s="112"/>
    </row>
    <row r="115" spans="1:12" x14ac:dyDescent="0.2">
      <c r="A115" s="248">
        <v>6</v>
      </c>
      <c r="B115" s="220">
        <v>2.5</v>
      </c>
      <c r="C115" s="241" t="s">
        <v>38</v>
      </c>
      <c r="D115" s="240"/>
      <c r="E115" s="240">
        <v>2.5</v>
      </c>
      <c r="F115" s="240"/>
      <c r="G115" s="252">
        <v>2</v>
      </c>
      <c r="H115" s="240"/>
      <c r="I115" s="240"/>
      <c r="J115" s="240"/>
      <c r="K115" s="247"/>
      <c r="L115" s="112"/>
    </row>
    <row r="116" spans="1:12" x14ac:dyDescent="0.2">
      <c r="A116" s="248">
        <v>6</v>
      </c>
      <c r="B116" s="220">
        <v>3</v>
      </c>
      <c r="C116" s="241" t="s">
        <v>17</v>
      </c>
      <c r="D116" s="240"/>
      <c r="E116" s="246">
        <v>3</v>
      </c>
      <c r="F116" s="240"/>
      <c r="G116" s="252">
        <v>4</v>
      </c>
      <c r="H116" s="240"/>
      <c r="I116" s="240"/>
      <c r="J116" s="240"/>
      <c r="K116" s="247"/>
    </row>
    <row r="117" spans="1:12" x14ac:dyDescent="0.2">
      <c r="A117" s="248">
        <v>12</v>
      </c>
      <c r="B117" s="220">
        <v>2</v>
      </c>
      <c r="C117" s="241" t="s">
        <v>93</v>
      </c>
      <c r="D117" s="240"/>
      <c r="E117" s="246">
        <v>2</v>
      </c>
      <c r="F117" s="240"/>
      <c r="G117" s="252">
        <v>3</v>
      </c>
      <c r="H117" s="240"/>
      <c r="I117" s="240"/>
      <c r="J117" s="240"/>
      <c r="K117" s="247"/>
    </row>
    <row r="118" spans="1:12" x14ac:dyDescent="0.2">
      <c r="A118" s="248">
        <v>5</v>
      </c>
      <c r="B118" s="220">
        <v>3.75</v>
      </c>
      <c r="C118" s="241" t="s">
        <v>8</v>
      </c>
      <c r="D118" s="240"/>
      <c r="E118" s="246">
        <v>3.75</v>
      </c>
      <c r="F118" s="247"/>
      <c r="G118" s="252">
        <v>5</v>
      </c>
      <c r="H118" s="247"/>
      <c r="I118" s="247"/>
      <c r="J118" s="240"/>
      <c r="K118" s="247"/>
    </row>
    <row r="119" spans="1:12" x14ac:dyDescent="0.2">
      <c r="A119" s="242"/>
      <c r="B119" s="240">
        <v>2</v>
      </c>
      <c r="C119" s="241" t="s">
        <v>104</v>
      </c>
      <c r="D119" s="242"/>
      <c r="E119" s="240">
        <v>2</v>
      </c>
      <c r="F119" s="242"/>
      <c r="G119" s="252">
        <v>5</v>
      </c>
      <c r="H119" s="242"/>
      <c r="I119" s="242"/>
      <c r="J119" s="242"/>
      <c r="K119" s="242"/>
      <c r="L119" s="195" t="s">
        <v>68</v>
      </c>
    </row>
    <row r="120" spans="1:12" x14ac:dyDescent="0.2">
      <c r="A120" s="164"/>
      <c r="B120" s="43"/>
      <c r="D120" s="82"/>
      <c r="E120" s="4"/>
      <c r="F120" s="37"/>
      <c r="G120" s="83"/>
      <c r="H120" s="37"/>
      <c r="I120" s="37"/>
    </row>
    <row r="121" spans="1:12" x14ac:dyDescent="0.2">
      <c r="A121" s="164"/>
      <c r="B121" s="164"/>
      <c r="D121" s="4"/>
      <c r="E121" s="4"/>
      <c r="F121" s="4"/>
      <c r="G121" s="37"/>
      <c r="H121" s="37"/>
      <c r="I121" s="37"/>
    </row>
    <row r="122" spans="1:12" x14ac:dyDescent="0.2">
      <c r="L122" s="195"/>
    </row>
    <row r="136" spans="5:12" x14ac:dyDescent="0.2">
      <c r="E136" s="194"/>
    </row>
    <row r="137" spans="5:12" x14ac:dyDescent="0.2">
      <c r="E137" s="194"/>
    </row>
    <row r="144" spans="5:12" x14ac:dyDescent="0.2">
      <c r="L144" s="195"/>
    </row>
    <row r="157" spans="12:12" x14ac:dyDescent="0.2">
      <c r="L157" s="195" t="s">
        <v>69</v>
      </c>
    </row>
  </sheetData>
  <pageMargins left="0.25" right="0.25" top="0.75" bottom="0.75" header="0.3" footer="0.3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Programme Phyto Vignes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Technique</dc:creator>
  <cp:lastModifiedBy>Stagiaire</cp:lastModifiedBy>
  <cp:lastPrinted>2026-01-08T13:17:16Z</cp:lastPrinted>
  <dcterms:created xsi:type="dcterms:W3CDTF">2025-08-20T06:46:20Z</dcterms:created>
  <dcterms:modified xsi:type="dcterms:W3CDTF">2026-01-08T13:27:41Z</dcterms:modified>
</cp:coreProperties>
</file>